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<sst xmlns="http://schemas.openxmlformats.org/spreadsheetml/2006/main" count="1633" uniqueCount="350">
  <si>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</si>
  <si>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</si>
  <si>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</si>
  <si>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</si>
  <si>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</si>
  <si>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</si>
  <si>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</si>
  <si>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</si>
  <si>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</si>
  <si>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</si>
  <si>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</si>
  <si>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</si>
  <si>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</si>
  <si>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</si>
  <si>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</si>
  <si>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</si>
  <si>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</si>
  <si>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</si>
  <si>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</si>
  <si>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</si>
  <si>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</si>
  <si>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</si>
  <si>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</si>
  <si>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</si>
  <si>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</si>
  <si>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</si>
  <si>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</si>
  <si>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</si>
  <si>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</si>
  <si>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</si>
  <si>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</si>
  <si>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</si>
  <si>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</si>
  <si>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</si>
  <si>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</si>
  <si>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</si>
  <si>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</si>
  <si>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</si>
  <si>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</si>
  <si>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</si>
  <si>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</si>
  <si>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</si>
  <si>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</si>
  <si>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</si>
  <si>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</si>
  <si>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</si>
  <si>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</si>
  <si>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</si>
  <si>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</si>
  <si>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</si>
  <si>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</si>
  <si>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</si>
  <si>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</si>
  <si>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</si>
  <si>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</si>
  <si>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</si>
  <si>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</si>
  <si>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</si>
  <si>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</si>
  <si>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</si>
  <si>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</si>
  <si>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</si>
  <si>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</si>
  <si>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</si>
  <si>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</si>
  <si>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</si>
  <si>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</si>
  <si>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</si>
  <si>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</si>
  <si>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</si>
  <si>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</si>
  <si>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</si>
  <si>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</si>
  <si>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</si>
  <si>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</si>
  <si>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</si>
  <si>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</si>
  <si>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</si>
  <si>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</si>
  <si>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</si>
  <si>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</si>
  <si>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</si>
  <si>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</si>
  <si>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</si>
  <si>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</si>
  <si>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</si>
  <si>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</si>
  <si>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</si>
  <si>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</si>
  <si>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</si>
  <si>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</si>
  <si>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</si>
  <si>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</si>
  <si>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</si>
  <si>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</si>
  <si>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</si>
  <si>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</si>
  <si>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</si>
  <si>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</si>
  <si>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</si>
  <si>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</si>
  <si>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</si>
  <si>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</si>
  <si>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</si>
  <si>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</si>
  <si>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</si>
  <si>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</si>
  <si>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</si>
  <si>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</si>
  <si>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</si>
  <si>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</si>
  <si>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</si>
  <si>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</si>
  <si>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</si>
  <si>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</si>
  <si>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</si>
  <si>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</si>
  <si>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</si>
  <si>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</si>
  <si>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</si>
  <si>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</si>
  <si>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</si>
  <si>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</si>
  <si>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</si>
  <si>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</si>
  <si>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</si>
  <si>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</si>
  <si>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</si>
  <si>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</si>
  <si>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</si>
  <si>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</si>
  <si>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</si>
  <si>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</si>
  <si>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</si>
  <si>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</si>
  <si>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</si>
  <si>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</si>
  <si>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</si>
  <si>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</si>
  <si>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</si>
  <si>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</si>
  <si>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</si>
  <si>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</si>
  <si>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</si>
  <si>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</si>
  <si>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</si>
  <si>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</si>
  <si>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</si>
  <si>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</si>
  <si>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</si>
  <si>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</si>
  <si>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</si>
  <si>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</si>
  <si>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</si>
  <si>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</si>
  <si>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</si>
  <si>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</si>
  <si>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</si>
  <si>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</si>
  <si>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</si>
  <si>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</si>
  <si>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</si>
  <si>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</si>
  <si>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</si>
  <si>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</si>
  <si>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</si>
  <si>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</si>
  <si>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</si>
  <si>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</si>
  <si>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</si>
  <si>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</si>
  <si>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</si>
  <si>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</si>
  <si>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</si>
  <si>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</si>
  <si>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</si>
  <si>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</si>
  <si>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</si>
  <si>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</si>
  <si>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</si>
  <si>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</si>
  <si>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</si>
  <si>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</si>
  <si>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</si>
  <si>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</si>
  <si>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</si>
  <si>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</si>
  <si>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</si>
  <si>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</si>
  <si>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</si>
  <si>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</si>
  <si>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</si>
  <si>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</si>
  <si>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</si>
  <si>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</si>
  <si>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</si>
  <si>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</si>
  <si>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</si>
  <si>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</si>
  <si>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</si>
  <si>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</si>
  <si>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</si>
  <si>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</si>
  <si>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</si>
  <si>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</si>
  <si>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</si>
  <si>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</si>
  <si>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</si>
  <si>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</si>
  <si>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</si>
  <si>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</si>
  <si>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</si>
  <si>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</si>
  <si>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</si>
  <si>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</si>
  <si>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</si>
  <si>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</si>
  <si>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</si>
  <si>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</si>
  <si>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</si>
  <si>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</si>
  <si>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</si>
  <si>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</si>
  <si>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</si>
  <si>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</si>
  <si>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</si>
  <si>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</si>
  <si>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</si>
  <si>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</si>
  <si>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</si>
  <si>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</si>
  <si>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</si>
  <si>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</si>
  <si>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</si>
  <si>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</si>
  <si>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</si>
  <si>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</si>
  <si>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</si>
  <si>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</si>
  <si>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</si>
  <si>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</si>
  <si>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</si>
  <si>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</si>
  <si>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</si>
  <si>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</si>
  <si>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</si>
  <si>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</si>
  <si>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</si>
  <si>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</si>
  <si>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</si>
  <si>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</si>
  <si>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</si>
  <si>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</si>
  <si>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</si>
  <si>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</si>
  <si>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</si>
  <si>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</si>
  <si>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</si>
  <si>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</si>
  <si>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</si>
  <si>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</si>
  <si>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</si>
  <si>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</si>
  <si>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</si>
  <si>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</si>
  <si>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</si>
  <si>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</si>
  <si>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</si>
  <si>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</si>
  <si>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</si>
  <si>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</si>
  <si>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</si>
  <si>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</si>
  <si>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</si>
  <si>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</si>
  <si>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</si>
  <si>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</si>
  <si>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</si>
  <si>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</si>
  <si>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</si>
  <si>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</si>
  <si>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</si>
  <si>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</si>
  <si>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</si>
  <si>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</si>
  <si>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</si>
  <si>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</si>
  <si>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</si>
  <si>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</si>
  <si>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</si>
  <si>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</si>
  <si>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</si>
  <si>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</si>
  <si>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</si>
  <si>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</si>
  <si>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</si>
  <si>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</si>
  <si>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</si>
  <si>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</si>
  <si>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</si>
  <si>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</si>
  <si>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</si>
  <si>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</si>
  <si>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</si>
  <si>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</si>
  <si>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</si>
  <si>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</si>
  <si>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</si>
  <si>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</si>
  <si>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</si>
  <si>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</si>
  <si>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</si>
  <si>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</si>
  <si>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</si>
  <si>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</si>
  <si>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</si>
  <si>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</si>
  <si>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</si>
  <si>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</si>
  <si>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</si>
  <si>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</si>
  <si>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</si>
  <si>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</si>
  <si>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</si>
  <si>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</si>
  <si>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</si>
  <si>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</si>
  <si>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</si>
  <si>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</si>
  <si>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</si>
  <si>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</si>
  <si>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</si>
  <si>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</si>
  <si>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</si>
  <si>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</si>
  <si>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№ ____  от ___________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</si>
  <si>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</si>
  <si>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</si>
  <si>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</si>
  <si>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</si>
  <si>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</si>
  <si>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</si>
  <si>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9990067</t>
  </si>
  <si>
    <t>Выплаты молодым специалистам муниципальных образовательных учреждений</t>
  </si>
  <si>
    <t>Приложение 4 к решению Думы</t>
  </si>
  <si>
    <t>9992901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</si>
  <si>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</si>
  <si>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1900000</t>
  </si>
  <si>
    <t>1900062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</si>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</sst>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18"/>
  <sheetViews>
    <sheetView showGridLines="0" tabSelected="1" zoomScalePageLayoutView="0" workbookViewId="0" topLeftCell="A406">
      <selection activeCell="F320" sqref="F320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3" spans="2:23" ht="18.75">
      <c r="B3" s="103" t="s">
        <v>344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3" ht="18.75">
      <c r="B4" s="104" t="s">
        <v>94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2:22" ht="18.75">
      <c r="B5" s="25" t="s">
        <v>93</v>
      </c>
      <c r="C5" s="103" t="s">
        <v>335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7" spans="2:24" ht="18.75">
      <c r="B7" s="103" t="s">
        <v>312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25"/>
    </row>
    <row r="8" spans="2:24" ht="18.75" customHeight="1">
      <c r="B8" s="104" t="s">
        <v>94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26"/>
    </row>
    <row r="9" spans="2:22" ht="18.75">
      <c r="B9" s="25" t="s">
        <v>93</v>
      </c>
      <c r="C9" s="103" t="s">
        <v>313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3" spans="1:22" ht="30.75" customHeight="1">
      <c r="A13" s="102" t="s">
        <v>48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</row>
    <row r="14" spans="1:22" ht="57" customHeight="1">
      <c r="A14" s="101" t="s">
        <v>157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ht="15.75">
      <c r="A15" s="100" t="s">
        <v>68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F18+F25+F45+F64+F74+F79+F58</f>
        <v>55193.11400000001</v>
      </c>
      <c r="G17" s="18" t="e">
        <f>G18+G25+G45+#REF!+G64+#REF!+G74+G79+#REF!</f>
        <v>#REF!</v>
      </c>
      <c r="H17" s="18" t="e">
        <f>H18+H25+H45+#REF!+H64+#REF!+H74+H79+#REF!</f>
        <v>#REF!</v>
      </c>
      <c r="I17" s="18" t="e">
        <f>I18+I25+I45+#REF!+I64+#REF!+I74+I79+#REF!</f>
        <v>#REF!</v>
      </c>
      <c r="J17" s="18" t="e">
        <f>J18+J25+J45+#REF!+J64+#REF!+J74+J79+#REF!</f>
        <v>#REF!</v>
      </c>
      <c r="K17" s="18" t="e">
        <f>K18+K25+K45+#REF!+K64+#REF!+K74+K79+#REF!</f>
        <v>#REF!</v>
      </c>
      <c r="L17" s="18" t="e">
        <f>L18+L25+L45+#REF!+L64+#REF!+L74+L79+#REF!</f>
        <v>#REF!</v>
      </c>
      <c r="M17" s="18" t="e">
        <f>M18+M25+M45+#REF!+M64+#REF!+M74+M79+#REF!</f>
        <v>#REF!</v>
      </c>
      <c r="N17" s="18" t="e">
        <f>N18+N25+N45+#REF!+N64+#REF!+N74+N79+#REF!</f>
        <v>#REF!</v>
      </c>
      <c r="O17" s="18" t="e">
        <f>O18+O25+O45+#REF!+O64+#REF!+O74+O79+#REF!</f>
        <v>#REF!</v>
      </c>
      <c r="P17" s="18" t="e">
        <f>P18+P25+P45+#REF!+P64+#REF!+P74+P79+#REF!</f>
        <v>#REF!</v>
      </c>
      <c r="Q17" s="18" t="e">
        <f>Q18+Q25+Q45+#REF!+Q64+#REF!+Q74+Q79+#REF!</f>
        <v>#REF!</v>
      </c>
      <c r="R17" s="18" t="e">
        <f>R18+R25+R45+#REF!+R64+#REF!+R74+R79+#REF!</f>
        <v>#REF!</v>
      </c>
      <c r="S17" s="18" t="e">
        <f>S18+S25+S45+#REF!+S64+#REF!+S74+S79+#REF!</f>
        <v>#REF!</v>
      </c>
      <c r="T17" s="18" t="e">
        <f>T18+T25+T45+#REF!+T64+#REF!+T74+T79+#REF!</f>
        <v>#REF!</v>
      </c>
      <c r="U17" s="18" t="e">
        <f>U18+U25+U45+#REF!+U64+#REF!+U74+U79+#REF!</f>
        <v>#REF!</v>
      </c>
      <c r="V17" s="18" t="e">
        <f>V18+V25+V45+#REF!+V64+#REF!+V74+V79+#REF!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2186.34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158</v>
      </c>
      <c r="B19" s="12" t="s">
        <v>7</v>
      </c>
      <c r="C19" s="12" t="s">
        <v>159</v>
      </c>
      <c r="D19" s="12" t="s">
        <v>5</v>
      </c>
      <c r="E19" s="12"/>
      <c r="F19" s="13">
        <f>F20</f>
        <v>2186.34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163</v>
      </c>
      <c r="B20" s="12" t="s">
        <v>7</v>
      </c>
      <c r="C20" s="12" t="s">
        <v>160</v>
      </c>
      <c r="D20" s="12" t="s">
        <v>5</v>
      </c>
      <c r="E20" s="12"/>
      <c r="F20" s="13">
        <f>F21</f>
        <v>2186.34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161</v>
      </c>
      <c r="B21" s="19" t="s">
        <v>7</v>
      </c>
      <c r="C21" s="19" t="s">
        <v>162</v>
      </c>
      <c r="D21" s="19" t="s">
        <v>5</v>
      </c>
      <c r="E21" s="19"/>
      <c r="F21" s="20">
        <f>F22</f>
        <v>2186.34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162</v>
      </c>
      <c r="D22" s="6" t="s">
        <v>99</v>
      </c>
      <c r="E22" s="6"/>
      <c r="F22" s="7">
        <f>F23+F24</f>
        <v>2186.34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162</v>
      </c>
      <c r="D23" s="54" t="s">
        <v>95</v>
      </c>
      <c r="E23" s="54"/>
      <c r="F23" s="55">
        <v>2186.34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162</v>
      </c>
      <c r="D24" s="54" t="s">
        <v>98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3579.1000000000004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158</v>
      </c>
      <c r="B26" s="12" t="s">
        <v>20</v>
      </c>
      <c r="C26" s="12" t="s">
        <v>159</v>
      </c>
      <c r="D26" s="12" t="s">
        <v>5</v>
      </c>
      <c r="E26" s="12"/>
      <c r="F26" s="13">
        <f>F27</f>
        <v>3579.1000000000004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163</v>
      </c>
      <c r="B27" s="12" t="s">
        <v>20</v>
      </c>
      <c r="C27" s="12" t="s">
        <v>160</v>
      </c>
      <c r="D27" s="12" t="s">
        <v>5</v>
      </c>
      <c r="E27" s="12"/>
      <c r="F27" s="13">
        <f>F28+F38+F42</f>
        <v>3579.1000000000004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321</v>
      </c>
      <c r="B28" s="19" t="s">
        <v>20</v>
      </c>
      <c r="C28" s="19" t="s">
        <v>164</v>
      </c>
      <c r="D28" s="19" t="s">
        <v>5</v>
      </c>
      <c r="E28" s="19"/>
      <c r="F28" s="20">
        <f>F29+F32+F35</f>
        <v>2038.66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164</v>
      </c>
      <c r="D29" s="6" t="s">
        <v>99</v>
      </c>
      <c r="E29" s="6"/>
      <c r="F29" s="7">
        <f>F30+F31</f>
        <v>2033.66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164</v>
      </c>
      <c r="D30" s="54" t="s">
        <v>95</v>
      </c>
      <c r="E30" s="54"/>
      <c r="F30" s="55">
        <v>2033.66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164</v>
      </c>
      <c r="D31" s="54" t="s">
        <v>98</v>
      </c>
      <c r="E31" s="54"/>
      <c r="F31" s="55">
        <v>0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164</v>
      </c>
      <c r="D32" s="6" t="s">
        <v>102</v>
      </c>
      <c r="E32" s="6"/>
      <c r="F32" s="7">
        <f>F33+F34</f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164</v>
      </c>
      <c r="D33" s="54" t="s">
        <v>104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164</v>
      </c>
      <c r="D34" s="54" t="s">
        <v>106</v>
      </c>
      <c r="E34" s="54"/>
      <c r="F34" s="55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164</v>
      </c>
      <c r="D35" s="6" t="s">
        <v>108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164</v>
      </c>
      <c r="D36" s="54" t="s">
        <v>111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164</v>
      </c>
      <c r="D37" s="54" t="s">
        <v>112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165</v>
      </c>
      <c r="B38" s="19" t="s">
        <v>20</v>
      </c>
      <c r="C38" s="19" t="s">
        <v>166</v>
      </c>
      <c r="D38" s="19" t="s">
        <v>5</v>
      </c>
      <c r="E38" s="19"/>
      <c r="F38" s="20">
        <f>F39</f>
        <v>1348.44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166</v>
      </c>
      <c r="D39" s="6" t="s">
        <v>99</v>
      </c>
      <c r="E39" s="6"/>
      <c r="F39" s="7">
        <f>F40+F41</f>
        <v>1348.44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166</v>
      </c>
      <c r="D40" s="54" t="s">
        <v>95</v>
      </c>
      <c r="E40" s="54"/>
      <c r="F40" s="55">
        <v>1348.44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166</v>
      </c>
      <c r="D41" s="54" t="s">
        <v>98</v>
      </c>
      <c r="E41" s="54"/>
      <c r="F41" s="55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322</v>
      </c>
      <c r="B42" s="19" t="s">
        <v>20</v>
      </c>
      <c r="C42" s="19" t="s">
        <v>167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113</v>
      </c>
      <c r="B43" s="6" t="s">
        <v>20</v>
      </c>
      <c r="C43" s="6" t="s">
        <v>167</v>
      </c>
      <c r="D43" s="6" t="s">
        <v>116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167</v>
      </c>
      <c r="D44" s="54" t="s">
        <v>115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6498.66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158</v>
      </c>
      <c r="B46" s="12" t="s">
        <v>8</v>
      </c>
      <c r="C46" s="12" t="s">
        <v>159</v>
      </c>
      <c r="D46" s="12" t="s">
        <v>5</v>
      </c>
      <c r="E46" s="12"/>
      <c r="F46" s="13">
        <f>F47</f>
        <v>6498.66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163</v>
      </c>
      <c r="B47" s="12" t="s">
        <v>8</v>
      </c>
      <c r="C47" s="12" t="s">
        <v>160</v>
      </c>
      <c r="D47" s="12" t="s">
        <v>5</v>
      </c>
      <c r="E47" s="12"/>
      <c r="F47" s="13">
        <f>F48</f>
        <v>6498.66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321</v>
      </c>
      <c r="B48" s="19" t="s">
        <v>8</v>
      </c>
      <c r="C48" s="19" t="s">
        <v>164</v>
      </c>
      <c r="D48" s="19" t="s">
        <v>5</v>
      </c>
      <c r="E48" s="19"/>
      <c r="F48" s="20">
        <f>F49+F52+F55</f>
        <v>6498.66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100</v>
      </c>
      <c r="B49" s="6" t="s">
        <v>8</v>
      </c>
      <c r="C49" s="6" t="s">
        <v>164</v>
      </c>
      <c r="D49" s="6" t="s">
        <v>99</v>
      </c>
      <c r="E49" s="6"/>
      <c r="F49" s="7">
        <f>F50+F51</f>
        <v>6339.66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96</v>
      </c>
      <c r="B50" s="54" t="s">
        <v>8</v>
      </c>
      <c r="C50" s="54" t="s">
        <v>164</v>
      </c>
      <c r="D50" s="54" t="s">
        <v>95</v>
      </c>
      <c r="E50" s="54"/>
      <c r="F50" s="55">
        <v>6337.66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97</v>
      </c>
      <c r="B51" s="54" t="s">
        <v>8</v>
      </c>
      <c r="C51" s="54" t="s">
        <v>164</v>
      </c>
      <c r="D51" s="54" t="s">
        <v>98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101</v>
      </c>
      <c r="B52" s="6" t="s">
        <v>8</v>
      </c>
      <c r="C52" s="6" t="s">
        <v>164</v>
      </c>
      <c r="D52" s="6" t="s">
        <v>102</v>
      </c>
      <c r="E52" s="6"/>
      <c r="F52" s="7">
        <f>F53+F54</f>
        <v>100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103</v>
      </c>
      <c r="B53" s="54" t="s">
        <v>8</v>
      </c>
      <c r="C53" s="54" t="s">
        <v>164</v>
      </c>
      <c r="D53" s="54" t="s">
        <v>104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105</v>
      </c>
      <c r="B54" s="54" t="s">
        <v>8</v>
      </c>
      <c r="C54" s="54" t="s">
        <v>164</v>
      </c>
      <c r="D54" s="54" t="s">
        <v>106</v>
      </c>
      <c r="E54" s="54"/>
      <c r="F54" s="5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107</v>
      </c>
      <c r="B55" s="6" t="s">
        <v>8</v>
      </c>
      <c r="C55" s="6" t="s">
        <v>164</v>
      </c>
      <c r="D55" s="6" t="s">
        <v>108</v>
      </c>
      <c r="E55" s="6"/>
      <c r="F55" s="7">
        <f>F56+F57</f>
        <v>59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109</v>
      </c>
      <c r="B56" s="54" t="s">
        <v>8</v>
      </c>
      <c r="C56" s="54" t="s">
        <v>164</v>
      </c>
      <c r="D56" s="54" t="s">
        <v>111</v>
      </c>
      <c r="E56" s="54"/>
      <c r="F56" s="5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110</v>
      </c>
      <c r="B57" s="54" t="s">
        <v>8</v>
      </c>
      <c r="C57" s="54" t="s">
        <v>164</v>
      </c>
      <c r="D57" s="54" t="s">
        <v>112</v>
      </c>
      <c r="E57" s="54"/>
      <c r="F57" s="5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314</v>
      </c>
      <c r="B58" s="9" t="s">
        <v>315</v>
      </c>
      <c r="C58" s="9" t="s">
        <v>6</v>
      </c>
      <c r="D58" s="9" t="s">
        <v>5</v>
      </c>
      <c r="E58" s="9"/>
      <c r="F58" s="10">
        <f>F59</f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158</v>
      </c>
      <c r="B59" s="9" t="s">
        <v>315</v>
      </c>
      <c r="C59" s="9" t="s">
        <v>159</v>
      </c>
      <c r="D59" s="9" t="s">
        <v>5</v>
      </c>
      <c r="E59" s="9"/>
      <c r="F59" s="10">
        <f>F60</f>
        <v>18.4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163</v>
      </c>
      <c r="B60" s="9" t="s">
        <v>315</v>
      </c>
      <c r="C60" s="9" t="s">
        <v>160</v>
      </c>
      <c r="D60" s="9" t="s">
        <v>5</v>
      </c>
      <c r="E60" s="9"/>
      <c r="F60" s="10">
        <f>F61</f>
        <v>18.4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316</v>
      </c>
      <c r="B61" s="19" t="s">
        <v>315</v>
      </c>
      <c r="C61" s="19" t="s">
        <v>317</v>
      </c>
      <c r="D61" s="19" t="s">
        <v>5</v>
      </c>
      <c r="E61" s="19"/>
      <c r="F61" s="20">
        <f>F62</f>
        <v>18.4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101</v>
      </c>
      <c r="B62" s="6" t="s">
        <v>315</v>
      </c>
      <c r="C62" s="6" t="s">
        <v>317</v>
      </c>
      <c r="D62" s="6" t="s">
        <v>102</v>
      </c>
      <c r="E62" s="6"/>
      <c r="F62" s="7">
        <f>F63</f>
        <v>18.4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105</v>
      </c>
      <c r="B63" s="54" t="s">
        <v>315</v>
      </c>
      <c r="C63" s="54" t="s">
        <v>317</v>
      </c>
      <c r="D63" s="54" t="s">
        <v>106</v>
      </c>
      <c r="E63" s="54"/>
      <c r="F63" s="5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4117.42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158</v>
      </c>
      <c r="B65" s="12" t="s">
        <v>9</v>
      </c>
      <c r="C65" s="12" t="s">
        <v>159</v>
      </c>
      <c r="D65" s="12" t="s">
        <v>5</v>
      </c>
      <c r="E65" s="12"/>
      <c r="F65" s="13">
        <f>F66</f>
        <v>4117.42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163</v>
      </c>
      <c r="B66" s="12" t="s">
        <v>9</v>
      </c>
      <c r="C66" s="12" t="s">
        <v>160</v>
      </c>
      <c r="D66" s="12" t="s">
        <v>5</v>
      </c>
      <c r="E66" s="12"/>
      <c r="F66" s="13">
        <f>F67</f>
        <v>4117.42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321</v>
      </c>
      <c r="B67" s="19" t="s">
        <v>9</v>
      </c>
      <c r="C67" s="19" t="s">
        <v>164</v>
      </c>
      <c r="D67" s="19" t="s">
        <v>5</v>
      </c>
      <c r="E67" s="19"/>
      <c r="F67" s="20">
        <f>F68+F71</f>
        <v>4117.42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100</v>
      </c>
      <c r="B68" s="6" t="s">
        <v>9</v>
      </c>
      <c r="C68" s="6" t="s">
        <v>164</v>
      </c>
      <c r="D68" s="6" t="s">
        <v>99</v>
      </c>
      <c r="E68" s="6"/>
      <c r="F68" s="7">
        <f>F69+F70</f>
        <v>4117.42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96</v>
      </c>
      <c r="B69" s="54" t="s">
        <v>9</v>
      </c>
      <c r="C69" s="54" t="s">
        <v>164</v>
      </c>
      <c r="D69" s="54" t="s">
        <v>95</v>
      </c>
      <c r="E69" s="54"/>
      <c r="F69" s="55">
        <v>4115.82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97</v>
      </c>
      <c r="B70" s="54" t="s">
        <v>9</v>
      </c>
      <c r="C70" s="54" t="s">
        <v>164</v>
      </c>
      <c r="D70" s="54" t="s">
        <v>98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101</v>
      </c>
      <c r="B71" s="6" t="s">
        <v>9</v>
      </c>
      <c r="C71" s="6" t="s">
        <v>164</v>
      </c>
      <c r="D71" s="6" t="s">
        <v>102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103</v>
      </c>
      <c r="B72" s="54" t="s">
        <v>9</v>
      </c>
      <c r="C72" s="54" t="s">
        <v>164</v>
      </c>
      <c r="D72" s="54" t="s">
        <v>104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105</v>
      </c>
      <c r="B73" s="54" t="s">
        <v>9</v>
      </c>
      <c r="C73" s="54" t="s">
        <v>164</v>
      </c>
      <c r="D73" s="54" t="s">
        <v>106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0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 t="e">
        <f>#REF!</f>
        <v>#REF!</v>
      </c>
      <c r="U74" s="10" t="e">
        <f>#REF!</f>
        <v>#REF!</v>
      </c>
      <c r="V74" s="10" t="e">
        <f>#REF!</f>
        <v>#REF!</v>
      </c>
    </row>
    <row r="75" spans="1:22" s="28" customFormat="1" ht="31.5" outlineLevel="3">
      <c r="A75" s="22" t="s">
        <v>158</v>
      </c>
      <c r="B75" s="12" t="s">
        <v>10</v>
      </c>
      <c r="C75" s="12" t="s">
        <v>159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31.5" outlineLevel="3">
      <c r="A76" s="22" t="s">
        <v>163</v>
      </c>
      <c r="B76" s="12" t="s">
        <v>10</v>
      </c>
      <c r="C76" s="12" t="s">
        <v>160</v>
      </c>
      <c r="D76" s="12" t="s">
        <v>5</v>
      </c>
      <c r="E76" s="12"/>
      <c r="F76" s="13">
        <f>F77</f>
        <v>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8" customFormat="1" ht="31.5" outlineLevel="4">
      <c r="A77" s="56" t="s">
        <v>168</v>
      </c>
      <c r="B77" s="19" t="s">
        <v>10</v>
      </c>
      <c r="C77" s="19" t="s">
        <v>169</v>
      </c>
      <c r="D77" s="19" t="s">
        <v>5</v>
      </c>
      <c r="E77" s="19"/>
      <c r="F77" s="20">
        <f>F78</f>
        <v>200</v>
      </c>
      <c r="G77" s="7">
        <f aca="true" t="shared" si="12" ref="G77:V77">G78</f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  <c r="T77" s="7">
        <f t="shared" si="12"/>
        <v>0</v>
      </c>
      <c r="U77" s="7">
        <f t="shared" si="12"/>
        <v>0</v>
      </c>
      <c r="V77" s="7">
        <f t="shared" si="12"/>
        <v>0</v>
      </c>
    </row>
    <row r="78" spans="1:22" s="28" customFormat="1" ht="15.75" outlineLevel="5">
      <c r="A78" s="5" t="s">
        <v>118</v>
      </c>
      <c r="B78" s="6" t="s">
        <v>10</v>
      </c>
      <c r="C78" s="6" t="s">
        <v>169</v>
      </c>
      <c r="D78" s="6" t="s">
        <v>117</v>
      </c>
      <c r="E78" s="6"/>
      <c r="F78" s="7">
        <v>200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88">
        <f>F80+F138</f>
        <v>38593.194</v>
      </c>
      <c r="G79" s="10" t="e">
        <f>G80+#REF!+#REF!+#REF!+#REF!+#REF!+G118+G125+G132</f>
        <v>#REF!</v>
      </c>
      <c r="H79" s="10" t="e">
        <f>H80+#REF!+#REF!+#REF!+#REF!+#REF!+H118+H125+H132</f>
        <v>#REF!</v>
      </c>
      <c r="I79" s="10" t="e">
        <f>I80+#REF!+#REF!+#REF!+#REF!+#REF!+I118+I125+I132</f>
        <v>#REF!</v>
      </c>
      <c r="J79" s="10" t="e">
        <f>J80+#REF!+#REF!+#REF!+#REF!+#REF!+J118+J125+J132</f>
        <v>#REF!</v>
      </c>
      <c r="K79" s="10" t="e">
        <f>K80+#REF!+#REF!+#REF!+#REF!+#REF!+K118+K125+K132</f>
        <v>#REF!</v>
      </c>
      <c r="L79" s="10" t="e">
        <f>L80+#REF!+#REF!+#REF!+#REF!+#REF!+L118+L125+L132</f>
        <v>#REF!</v>
      </c>
      <c r="M79" s="10" t="e">
        <f>M80+#REF!+#REF!+#REF!+#REF!+#REF!+M118+M125+M132</f>
        <v>#REF!</v>
      </c>
      <c r="N79" s="10" t="e">
        <f>N80+#REF!+#REF!+#REF!+#REF!+#REF!+N118+N125+N132</f>
        <v>#REF!</v>
      </c>
      <c r="O79" s="10" t="e">
        <f>O80+#REF!+#REF!+#REF!+#REF!+#REF!+O118+O125+O132</f>
        <v>#REF!</v>
      </c>
      <c r="P79" s="10" t="e">
        <f>P80+#REF!+#REF!+#REF!+#REF!+#REF!+P118+P125+P132</f>
        <v>#REF!</v>
      </c>
      <c r="Q79" s="10" t="e">
        <f>Q80+#REF!+#REF!+#REF!+#REF!+#REF!+Q118+Q125+Q132</f>
        <v>#REF!</v>
      </c>
      <c r="R79" s="10" t="e">
        <f>R80+#REF!+#REF!+#REF!+#REF!+#REF!+R118+R125+R132</f>
        <v>#REF!</v>
      </c>
      <c r="S79" s="10" t="e">
        <f>S80+#REF!+#REF!+#REF!+#REF!+#REF!+S118+S125+S132</f>
        <v>#REF!</v>
      </c>
      <c r="T79" s="10" t="e">
        <f>T80+#REF!+#REF!+#REF!+#REF!+#REF!+T118+T125+T132</f>
        <v>#REF!</v>
      </c>
      <c r="U79" s="10" t="e">
        <f>U80+#REF!+#REF!+#REF!+#REF!+#REF!+U118+U125+U132</f>
        <v>#REF!</v>
      </c>
      <c r="V79" s="10" t="e">
        <f>V80+#REF!+#REF!+#REF!+#REF!+#REF!+V118+V125+V132</f>
        <v>#REF!</v>
      </c>
    </row>
    <row r="80" spans="1:22" s="28" customFormat="1" ht="31.5" outlineLevel="3">
      <c r="A80" s="22" t="s">
        <v>158</v>
      </c>
      <c r="B80" s="12" t="s">
        <v>74</v>
      </c>
      <c r="C80" s="12" t="s">
        <v>159</v>
      </c>
      <c r="D80" s="12" t="s">
        <v>5</v>
      </c>
      <c r="E80" s="12"/>
      <c r="F80" s="94">
        <f>F81</f>
        <v>38312.494000000006</v>
      </c>
      <c r="G80" s="13">
        <f aca="true" t="shared" si="13" ref="G80:V80">G82</f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13"/>
        <v>0</v>
      </c>
      <c r="P80" s="13">
        <f t="shared" si="13"/>
        <v>0</v>
      </c>
      <c r="Q80" s="13">
        <f t="shared" si="13"/>
        <v>0</v>
      </c>
      <c r="R80" s="13">
        <f t="shared" si="13"/>
        <v>0</v>
      </c>
      <c r="S80" s="13">
        <f t="shared" si="13"/>
        <v>0</v>
      </c>
      <c r="T80" s="13">
        <f t="shared" si="13"/>
        <v>0</v>
      </c>
      <c r="U80" s="13">
        <f t="shared" si="13"/>
        <v>0</v>
      </c>
      <c r="V80" s="13">
        <f t="shared" si="13"/>
        <v>0</v>
      </c>
    </row>
    <row r="81" spans="1:22" s="28" customFormat="1" ht="31.5" outlineLevel="3">
      <c r="A81" s="22" t="s">
        <v>163</v>
      </c>
      <c r="B81" s="12" t="s">
        <v>74</v>
      </c>
      <c r="C81" s="12" t="s">
        <v>160</v>
      </c>
      <c r="D81" s="12" t="s">
        <v>5</v>
      </c>
      <c r="E81" s="12"/>
      <c r="F81" s="94">
        <f>F82+F91+F98+F108+F103+F118+F125+F132+F105+F88</f>
        <v>38312.494000000006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15.75" outlineLevel="4">
      <c r="A82" s="56" t="s">
        <v>34</v>
      </c>
      <c r="B82" s="19" t="s">
        <v>74</v>
      </c>
      <c r="C82" s="19" t="s">
        <v>303</v>
      </c>
      <c r="D82" s="19" t="s">
        <v>5</v>
      </c>
      <c r="E82" s="19"/>
      <c r="F82" s="90">
        <f>F83+F86</f>
        <v>1585</v>
      </c>
      <c r="G82" s="7">
        <f aca="true" t="shared" si="14" ref="G82:V82">G83</f>
        <v>0</v>
      </c>
      <c r="H82" s="7">
        <f t="shared" si="14"/>
        <v>0</v>
      </c>
      <c r="I82" s="7">
        <f t="shared" si="14"/>
        <v>0</v>
      </c>
      <c r="J82" s="7">
        <f t="shared" si="14"/>
        <v>0</v>
      </c>
      <c r="K82" s="7">
        <f t="shared" si="14"/>
        <v>0</v>
      </c>
      <c r="L82" s="7">
        <f t="shared" si="14"/>
        <v>0</v>
      </c>
      <c r="M82" s="7">
        <f t="shared" si="14"/>
        <v>0</v>
      </c>
      <c r="N82" s="7">
        <f t="shared" si="14"/>
        <v>0</v>
      </c>
      <c r="O82" s="7">
        <f t="shared" si="14"/>
        <v>0</v>
      </c>
      <c r="P82" s="7">
        <f t="shared" si="14"/>
        <v>0</v>
      </c>
      <c r="Q82" s="7">
        <f t="shared" si="14"/>
        <v>0</v>
      </c>
      <c r="R82" s="7">
        <f t="shared" si="14"/>
        <v>0</v>
      </c>
      <c r="S82" s="7">
        <f t="shared" si="14"/>
        <v>0</v>
      </c>
      <c r="T82" s="7">
        <f t="shared" si="14"/>
        <v>0</v>
      </c>
      <c r="U82" s="7">
        <f t="shared" si="14"/>
        <v>0</v>
      </c>
      <c r="V82" s="7">
        <f t="shared" si="14"/>
        <v>0</v>
      </c>
    </row>
    <row r="83" spans="1:22" s="28" customFormat="1" ht="31.5" outlineLevel="5">
      <c r="A83" s="5" t="s">
        <v>100</v>
      </c>
      <c r="B83" s="6" t="s">
        <v>74</v>
      </c>
      <c r="C83" s="6" t="s">
        <v>303</v>
      </c>
      <c r="D83" s="6" t="s">
        <v>99</v>
      </c>
      <c r="E83" s="6"/>
      <c r="F83" s="91">
        <f>F84+F85</f>
        <v>1188.06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96</v>
      </c>
      <c r="B84" s="54" t="s">
        <v>74</v>
      </c>
      <c r="C84" s="54" t="s">
        <v>303</v>
      </c>
      <c r="D84" s="54" t="s">
        <v>95</v>
      </c>
      <c r="E84" s="54"/>
      <c r="F84" s="92">
        <v>1188.06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97</v>
      </c>
      <c r="B85" s="54" t="s">
        <v>74</v>
      </c>
      <c r="C85" s="54" t="s">
        <v>303</v>
      </c>
      <c r="D85" s="54" t="s">
        <v>98</v>
      </c>
      <c r="E85" s="54"/>
      <c r="F85" s="92"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101</v>
      </c>
      <c r="B86" s="6" t="s">
        <v>74</v>
      </c>
      <c r="C86" s="6" t="s">
        <v>303</v>
      </c>
      <c r="D86" s="6" t="s">
        <v>102</v>
      </c>
      <c r="E86" s="6"/>
      <c r="F86" s="91">
        <f>F87</f>
        <v>396.94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105</v>
      </c>
      <c r="B87" s="54" t="s">
        <v>74</v>
      </c>
      <c r="C87" s="54" t="s">
        <v>303</v>
      </c>
      <c r="D87" s="54" t="s">
        <v>106</v>
      </c>
      <c r="E87" s="54"/>
      <c r="F87" s="92">
        <v>396.94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63" outlineLevel="5">
      <c r="A88" s="93" t="s">
        <v>346</v>
      </c>
      <c r="B88" s="19" t="s">
        <v>74</v>
      </c>
      <c r="C88" s="19" t="s">
        <v>345</v>
      </c>
      <c r="D88" s="19" t="s">
        <v>5</v>
      </c>
      <c r="E88" s="19"/>
      <c r="F88" s="90">
        <f>F89</f>
        <v>1170.205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8" customFormat="1" ht="31.5" outlineLevel="5">
      <c r="A89" s="5" t="s">
        <v>101</v>
      </c>
      <c r="B89" s="6" t="s">
        <v>74</v>
      </c>
      <c r="C89" s="6" t="s">
        <v>345</v>
      </c>
      <c r="D89" s="6" t="s">
        <v>102</v>
      </c>
      <c r="E89" s="6"/>
      <c r="F89" s="91">
        <f>F90</f>
        <v>1170.205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31.5" outlineLevel="5">
      <c r="A90" s="53" t="s">
        <v>105</v>
      </c>
      <c r="B90" s="54" t="s">
        <v>74</v>
      </c>
      <c r="C90" s="54" t="s">
        <v>345</v>
      </c>
      <c r="D90" s="54" t="s">
        <v>106</v>
      </c>
      <c r="E90" s="54"/>
      <c r="F90" s="92">
        <v>1170.205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47.25" outlineLevel="4">
      <c r="A91" s="57" t="s">
        <v>321</v>
      </c>
      <c r="B91" s="19" t="s">
        <v>74</v>
      </c>
      <c r="C91" s="19" t="s">
        <v>164</v>
      </c>
      <c r="D91" s="19" t="s">
        <v>5</v>
      </c>
      <c r="E91" s="19"/>
      <c r="F91" s="90">
        <f>F92+F95</f>
        <v>11645.909</v>
      </c>
      <c r="G91" s="7">
        <f aca="true" t="shared" si="15" ref="G91:V91">G92</f>
        <v>0</v>
      </c>
      <c r="H91" s="7">
        <f t="shared" si="15"/>
        <v>0</v>
      </c>
      <c r="I91" s="7">
        <f t="shared" si="15"/>
        <v>0</v>
      </c>
      <c r="J91" s="7">
        <f t="shared" si="15"/>
        <v>0</v>
      </c>
      <c r="K91" s="7">
        <f t="shared" si="15"/>
        <v>0</v>
      </c>
      <c r="L91" s="7">
        <f t="shared" si="15"/>
        <v>0</v>
      </c>
      <c r="M91" s="7">
        <f t="shared" si="15"/>
        <v>0</v>
      </c>
      <c r="N91" s="7">
        <f t="shared" si="15"/>
        <v>0</v>
      </c>
      <c r="O91" s="7">
        <f t="shared" si="15"/>
        <v>0</v>
      </c>
      <c r="P91" s="7">
        <f t="shared" si="15"/>
        <v>0</v>
      </c>
      <c r="Q91" s="7">
        <f t="shared" si="15"/>
        <v>0</v>
      </c>
      <c r="R91" s="7">
        <f t="shared" si="15"/>
        <v>0</v>
      </c>
      <c r="S91" s="7">
        <f t="shared" si="15"/>
        <v>0</v>
      </c>
      <c r="T91" s="7">
        <f t="shared" si="15"/>
        <v>0</v>
      </c>
      <c r="U91" s="7">
        <f t="shared" si="15"/>
        <v>0</v>
      </c>
      <c r="V91" s="7">
        <f t="shared" si="15"/>
        <v>0</v>
      </c>
    </row>
    <row r="92" spans="1:22" s="28" customFormat="1" ht="31.5" outlineLevel="5">
      <c r="A92" s="5" t="s">
        <v>100</v>
      </c>
      <c r="B92" s="6" t="s">
        <v>74</v>
      </c>
      <c r="C92" s="6" t="s">
        <v>164</v>
      </c>
      <c r="D92" s="6" t="s">
        <v>99</v>
      </c>
      <c r="E92" s="6"/>
      <c r="F92" s="91">
        <f>F93+F94</f>
        <v>11553.189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15.75" outlineLevel="5">
      <c r="A93" s="53" t="s">
        <v>96</v>
      </c>
      <c r="B93" s="54" t="s">
        <v>74</v>
      </c>
      <c r="C93" s="54" t="s">
        <v>164</v>
      </c>
      <c r="D93" s="54" t="s">
        <v>95</v>
      </c>
      <c r="E93" s="54"/>
      <c r="F93" s="92">
        <v>11551.189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97</v>
      </c>
      <c r="B94" s="54" t="s">
        <v>74</v>
      </c>
      <c r="C94" s="54" t="s">
        <v>164</v>
      </c>
      <c r="D94" s="54" t="s">
        <v>98</v>
      </c>
      <c r="E94" s="54"/>
      <c r="F94" s="55">
        <v>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" t="s">
        <v>101</v>
      </c>
      <c r="B95" s="6" t="s">
        <v>74</v>
      </c>
      <c r="C95" s="6" t="s">
        <v>164</v>
      </c>
      <c r="D95" s="6" t="s">
        <v>102</v>
      </c>
      <c r="E95" s="6"/>
      <c r="F95" s="7">
        <f>F96+F97</f>
        <v>92.72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31.5" outlineLevel="5">
      <c r="A96" s="53" t="s">
        <v>103</v>
      </c>
      <c r="B96" s="54" t="s">
        <v>74</v>
      </c>
      <c r="C96" s="54" t="s">
        <v>164</v>
      </c>
      <c r="D96" s="54" t="s">
        <v>104</v>
      </c>
      <c r="E96" s="54"/>
      <c r="F96" s="55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105</v>
      </c>
      <c r="B97" s="54" t="s">
        <v>74</v>
      </c>
      <c r="C97" s="54" t="s">
        <v>164</v>
      </c>
      <c r="D97" s="54" t="s">
        <v>106</v>
      </c>
      <c r="E97" s="54"/>
      <c r="F97" s="55">
        <v>92.72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48.75" customHeight="1" outlineLevel="4">
      <c r="A98" s="56" t="s">
        <v>170</v>
      </c>
      <c r="B98" s="19" t="s">
        <v>74</v>
      </c>
      <c r="C98" s="19" t="s">
        <v>171</v>
      </c>
      <c r="D98" s="19" t="s">
        <v>5</v>
      </c>
      <c r="E98" s="19"/>
      <c r="F98" s="20">
        <f>F99+F101</f>
        <v>99</v>
      </c>
      <c r="G98" s="7">
        <f aca="true" t="shared" si="16" ref="G98:V98">G99</f>
        <v>0</v>
      </c>
      <c r="H98" s="7">
        <f t="shared" si="16"/>
        <v>0</v>
      </c>
      <c r="I98" s="7">
        <f t="shared" si="16"/>
        <v>0</v>
      </c>
      <c r="J98" s="7">
        <f t="shared" si="16"/>
        <v>0</v>
      </c>
      <c r="K98" s="7">
        <f t="shared" si="16"/>
        <v>0</v>
      </c>
      <c r="L98" s="7">
        <f t="shared" si="16"/>
        <v>0</v>
      </c>
      <c r="M98" s="7">
        <f t="shared" si="16"/>
        <v>0</v>
      </c>
      <c r="N98" s="7">
        <f t="shared" si="16"/>
        <v>0</v>
      </c>
      <c r="O98" s="7">
        <f t="shared" si="16"/>
        <v>0</v>
      </c>
      <c r="P98" s="7">
        <f t="shared" si="16"/>
        <v>0</v>
      </c>
      <c r="Q98" s="7">
        <f t="shared" si="16"/>
        <v>0</v>
      </c>
      <c r="R98" s="7">
        <f t="shared" si="16"/>
        <v>0</v>
      </c>
      <c r="S98" s="7">
        <f t="shared" si="16"/>
        <v>0</v>
      </c>
      <c r="T98" s="7">
        <f t="shared" si="16"/>
        <v>0</v>
      </c>
      <c r="U98" s="7">
        <f t="shared" si="16"/>
        <v>0</v>
      </c>
      <c r="V98" s="7">
        <f t="shared" si="16"/>
        <v>0</v>
      </c>
    </row>
    <row r="99" spans="1:22" s="28" customFormat="1" ht="31.5" outlineLevel="5">
      <c r="A99" s="5" t="s">
        <v>101</v>
      </c>
      <c r="B99" s="6" t="s">
        <v>74</v>
      </c>
      <c r="C99" s="6" t="s">
        <v>171</v>
      </c>
      <c r="D99" s="6" t="s">
        <v>102</v>
      </c>
      <c r="E99" s="6"/>
      <c r="F99" s="7">
        <f>F100</f>
        <v>99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31.5" outlineLevel="5">
      <c r="A100" s="53" t="s">
        <v>105</v>
      </c>
      <c r="B100" s="54" t="s">
        <v>74</v>
      </c>
      <c r="C100" s="54" t="s">
        <v>171</v>
      </c>
      <c r="D100" s="54" t="s">
        <v>106</v>
      </c>
      <c r="E100" s="54"/>
      <c r="F100" s="55">
        <v>99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" t="s">
        <v>107</v>
      </c>
      <c r="B101" s="6" t="s">
        <v>74</v>
      </c>
      <c r="C101" s="6" t="s">
        <v>171</v>
      </c>
      <c r="D101" s="6" t="s">
        <v>108</v>
      </c>
      <c r="E101" s="6"/>
      <c r="F101" s="7">
        <f>F102</f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15.75" outlineLevel="5">
      <c r="A102" s="53" t="s">
        <v>110</v>
      </c>
      <c r="B102" s="54" t="s">
        <v>74</v>
      </c>
      <c r="C102" s="54" t="s">
        <v>171</v>
      </c>
      <c r="D102" s="54" t="s">
        <v>112</v>
      </c>
      <c r="E102" s="54"/>
      <c r="F102" s="55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15.75" customHeight="1" outlineLevel="4">
      <c r="A103" s="56" t="s">
        <v>172</v>
      </c>
      <c r="B103" s="19" t="s">
        <v>74</v>
      </c>
      <c r="C103" s="19" t="s">
        <v>173</v>
      </c>
      <c r="D103" s="19" t="s">
        <v>5</v>
      </c>
      <c r="E103" s="19"/>
      <c r="F103" s="20">
        <f>F104</f>
        <v>321.12</v>
      </c>
      <c r="G103" s="7">
        <f aca="true" t="shared" si="17" ref="G103:V103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>
        <f t="shared" si="17"/>
        <v>0</v>
      </c>
      <c r="L103" s="7">
        <f t="shared" si="17"/>
        <v>0</v>
      </c>
      <c r="M103" s="7">
        <f t="shared" si="17"/>
        <v>0</v>
      </c>
      <c r="N103" s="7">
        <f t="shared" si="17"/>
        <v>0</v>
      </c>
      <c r="O103" s="7">
        <f t="shared" si="17"/>
        <v>0</v>
      </c>
      <c r="P103" s="7">
        <f t="shared" si="17"/>
        <v>0</v>
      </c>
      <c r="Q103" s="7">
        <f t="shared" si="17"/>
        <v>0</v>
      </c>
      <c r="R103" s="7">
        <f t="shared" si="17"/>
        <v>0</v>
      </c>
      <c r="S103" s="7">
        <f t="shared" si="17"/>
        <v>0</v>
      </c>
      <c r="T103" s="7">
        <f t="shared" si="17"/>
        <v>0</v>
      </c>
      <c r="U103" s="7">
        <f t="shared" si="17"/>
        <v>0</v>
      </c>
      <c r="V103" s="7">
        <f t="shared" si="17"/>
        <v>0</v>
      </c>
    </row>
    <row r="104" spans="1:22" s="28" customFormat="1" ht="15.75" outlineLevel="5">
      <c r="A104" s="5" t="s">
        <v>120</v>
      </c>
      <c r="B104" s="6" t="s">
        <v>74</v>
      </c>
      <c r="C104" s="6" t="s">
        <v>173</v>
      </c>
      <c r="D104" s="6" t="s">
        <v>119</v>
      </c>
      <c r="E104" s="6"/>
      <c r="F104" s="7">
        <v>321.12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3.75" customHeight="1" outlineLevel="5">
      <c r="A105" s="56" t="s">
        <v>305</v>
      </c>
      <c r="B105" s="19" t="s">
        <v>74</v>
      </c>
      <c r="C105" s="19" t="s">
        <v>304</v>
      </c>
      <c r="D105" s="19" t="s">
        <v>5</v>
      </c>
      <c r="E105" s="19"/>
      <c r="F105" s="20">
        <f>F106</f>
        <v>333.6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31.5" outlineLevel="5">
      <c r="A106" s="5" t="s">
        <v>101</v>
      </c>
      <c r="B106" s="6" t="s">
        <v>74</v>
      </c>
      <c r="C106" s="6" t="s">
        <v>304</v>
      </c>
      <c r="D106" s="6" t="s">
        <v>102</v>
      </c>
      <c r="E106" s="6"/>
      <c r="F106" s="7">
        <f>F107</f>
        <v>333.6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8" customFormat="1" ht="31.5" outlineLevel="5">
      <c r="A107" s="53" t="s">
        <v>105</v>
      </c>
      <c r="B107" s="54" t="s">
        <v>74</v>
      </c>
      <c r="C107" s="54" t="s">
        <v>304</v>
      </c>
      <c r="D107" s="54" t="s">
        <v>106</v>
      </c>
      <c r="E107" s="54"/>
      <c r="F107" s="55">
        <v>333.6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6">
      <c r="A108" s="56" t="s">
        <v>174</v>
      </c>
      <c r="B108" s="19" t="s">
        <v>74</v>
      </c>
      <c r="C108" s="19" t="s">
        <v>175</v>
      </c>
      <c r="D108" s="19" t="s">
        <v>5</v>
      </c>
      <c r="E108" s="19"/>
      <c r="F108" s="20">
        <f>F109+F112+F115</f>
        <v>20964.260000000002</v>
      </c>
      <c r="G108" s="20">
        <f aca="true" t="shared" si="18" ref="G108:V108">G109</f>
        <v>0</v>
      </c>
      <c r="H108" s="20">
        <f t="shared" si="18"/>
        <v>0</v>
      </c>
      <c r="I108" s="20">
        <f t="shared" si="18"/>
        <v>0</v>
      </c>
      <c r="J108" s="20">
        <f t="shared" si="18"/>
        <v>0</v>
      </c>
      <c r="K108" s="20">
        <f t="shared" si="18"/>
        <v>0</v>
      </c>
      <c r="L108" s="20">
        <f t="shared" si="18"/>
        <v>0</v>
      </c>
      <c r="M108" s="20">
        <f t="shared" si="18"/>
        <v>0</v>
      </c>
      <c r="N108" s="20">
        <f t="shared" si="18"/>
        <v>0</v>
      </c>
      <c r="O108" s="20">
        <f t="shared" si="18"/>
        <v>0</v>
      </c>
      <c r="P108" s="20">
        <f t="shared" si="18"/>
        <v>0</v>
      </c>
      <c r="Q108" s="20">
        <f t="shared" si="18"/>
        <v>0</v>
      </c>
      <c r="R108" s="20">
        <f t="shared" si="18"/>
        <v>0</v>
      </c>
      <c r="S108" s="20">
        <f t="shared" si="18"/>
        <v>0</v>
      </c>
      <c r="T108" s="20">
        <f t="shared" si="18"/>
        <v>0</v>
      </c>
      <c r="U108" s="20">
        <f t="shared" si="18"/>
        <v>0</v>
      </c>
      <c r="V108" s="20">
        <f t="shared" si="18"/>
        <v>0</v>
      </c>
    </row>
    <row r="109" spans="1:22" s="28" customFormat="1" ht="15.75" outlineLevel="6">
      <c r="A109" s="5" t="s">
        <v>121</v>
      </c>
      <c r="B109" s="6" t="s">
        <v>74</v>
      </c>
      <c r="C109" s="6" t="s">
        <v>175</v>
      </c>
      <c r="D109" s="6" t="s">
        <v>122</v>
      </c>
      <c r="E109" s="6"/>
      <c r="F109" s="7">
        <f>F110+F111</f>
        <v>13339.41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15.75" outlineLevel="6">
      <c r="A110" s="53" t="s">
        <v>96</v>
      </c>
      <c r="B110" s="54" t="s">
        <v>74</v>
      </c>
      <c r="C110" s="54" t="s">
        <v>175</v>
      </c>
      <c r="D110" s="54" t="s">
        <v>123</v>
      </c>
      <c r="E110" s="54"/>
      <c r="F110" s="55">
        <v>13339.41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97</v>
      </c>
      <c r="B111" s="54" t="s">
        <v>74</v>
      </c>
      <c r="C111" s="54" t="s">
        <v>175</v>
      </c>
      <c r="D111" s="54" t="s">
        <v>124</v>
      </c>
      <c r="E111" s="54"/>
      <c r="F111" s="55">
        <v>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31.5" outlineLevel="6">
      <c r="A112" s="5" t="s">
        <v>101</v>
      </c>
      <c r="B112" s="6" t="s">
        <v>74</v>
      </c>
      <c r="C112" s="6" t="s">
        <v>175</v>
      </c>
      <c r="D112" s="6" t="s">
        <v>102</v>
      </c>
      <c r="E112" s="6"/>
      <c r="F112" s="7">
        <f>F113+F114</f>
        <v>7450.35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103</v>
      </c>
      <c r="B113" s="54" t="s">
        <v>74</v>
      </c>
      <c r="C113" s="54" t="s">
        <v>175</v>
      </c>
      <c r="D113" s="54" t="s">
        <v>104</v>
      </c>
      <c r="E113" s="54"/>
      <c r="F113" s="55"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31.5" outlineLevel="6">
      <c r="A114" s="53" t="s">
        <v>105</v>
      </c>
      <c r="B114" s="54" t="s">
        <v>74</v>
      </c>
      <c r="C114" s="54" t="s">
        <v>175</v>
      </c>
      <c r="D114" s="54" t="s">
        <v>106</v>
      </c>
      <c r="E114" s="54"/>
      <c r="F114" s="55">
        <v>7450.35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15.75" outlineLevel="6">
      <c r="A115" s="5" t="s">
        <v>107</v>
      </c>
      <c r="B115" s="6" t="s">
        <v>74</v>
      </c>
      <c r="C115" s="6" t="s">
        <v>175</v>
      </c>
      <c r="D115" s="6" t="s">
        <v>108</v>
      </c>
      <c r="E115" s="6"/>
      <c r="F115" s="7">
        <f>F116+F117</f>
        <v>174.5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8" customFormat="1" ht="31.5" outlineLevel="6">
      <c r="A116" s="53" t="s">
        <v>109</v>
      </c>
      <c r="B116" s="54" t="s">
        <v>74</v>
      </c>
      <c r="C116" s="54" t="s">
        <v>175</v>
      </c>
      <c r="D116" s="54" t="s">
        <v>111</v>
      </c>
      <c r="E116" s="54"/>
      <c r="F116" s="55">
        <v>161.6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110</v>
      </c>
      <c r="B117" s="54" t="s">
        <v>74</v>
      </c>
      <c r="C117" s="54" t="s">
        <v>175</v>
      </c>
      <c r="D117" s="54" t="s">
        <v>112</v>
      </c>
      <c r="E117" s="54"/>
      <c r="F117" s="55">
        <v>12.9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70" t="s">
        <v>177</v>
      </c>
      <c r="B118" s="19" t="s">
        <v>74</v>
      </c>
      <c r="C118" s="19" t="s">
        <v>176</v>
      </c>
      <c r="D118" s="19" t="s">
        <v>5</v>
      </c>
      <c r="E118" s="19"/>
      <c r="F118" s="20">
        <f>F119+F122</f>
        <v>1003.4</v>
      </c>
      <c r="G118" s="13">
        <f aca="true" t="shared" si="19" ref="G118:V118">G119</f>
        <v>0</v>
      </c>
      <c r="H118" s="13">
        <f t="shared" si="19"/>
        <v>0</v>
      </c>
      <c r="I118" s="13">
        <f t="shared" si="19"/>
        <v>0</v>
      </c>
      <c r="J118" s="13">
        <f t="shared" si="19"/>
        <v>0</v>
      </c>
      <c r="K118" s="13">
        <f t="shared" si="19"/>
        <v>0</v>
      </c>
      <c r="L118" s="13">
        <f t="shared" si="19"/>
        <v>0</v>
      </c>
      <c r="M118" s="13">
        <f t="shared" si="19"/>
        <v>0</v>
      </c>
      <c r="N118" s="13">
        <f t="shared" si="19"/>
        <v>0</v>
      </c>
      <c r="O118" s="13">
        <f t="shared" si="19"/>
        <v>0</v>
      </c>
      <c r="P118" s="13">
        <f t="shared" si="19"/>
        <v>0</v>
      </c>
      <c r="Q118" s="13">
        <f t="shared" si="19"/>
        <v>0</v>
      </c>
      <c r="R118" s="13">
        <f t="shared" si="19"/>
        <v>0</v>
      </c>
      <c r="S118" s="13">
        <f t="shared" si="19"/>
        <v>0</v>
      </c>
      <c r="T118" s="13">
        <f t="shared" si="19"/>
        <v>0</v>
      </c>
      <c r="U118" s="13">
        <f t="shared" si="19"/>
        <v>0</v>
      </c>
      <c r="V118" s="13">
        <f t="shared" si="19"/>
        <v>0</v>
      </c>
    </row>
    <row r="119" spans="1:22" s="28" customFormat="1" ht="31.5" outlineLevel="6">
      <c r="A119" s="5" t="s">
        <v>100</v>
      </c>
      <c r="B119" s="6" t="s">
        <v>74</v>
      </c>
      <c r="C119" s="6" t="s">
        <v>176</v>
      </c>
      <c r="D119" s="6" t="s">
        <v>99</v>
      </c>
      <c r="E119" s="6"/>
      <c r="F119" s="7">
        <f>F120+F121</f>
        <v>858.65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15.75" outlineLevel="6">
      <c r="A120" s="53" t="s">
        <v>96</v>
      </c>
      <c r="B120" s="54" t="s">
        <v>74</v>
      </c>
      <c r="C120" s="54" t="s">
        <v>176</v>
      </c>
      <c r="D120" s="54" t="s">
        <v>95</v>
      </c>
      <c r="E120" s="54"/>
      <c r="F120" s="55">
        <v>858.65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97</v>
      </c>
      <c r="B121" s="54" t="s">
        <v>74</v>
      </c>
      <c r="C121" s="54" t="s">
        <v>176</v>
      </c>
      <c r="D121" s="54" t="s">
        <v>98</v>
      </c>
      <c r="E121" s="54"/>
      <c r="F121" s="55"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5" t="s">
        <v>101</v>
      </c>
      <c r="B122" s="6" t="s">
        <v>74</v>
      </c>
      <c r="C122" s="6" t="s">
        <v>176</v>
      </c>
      <c r="D122" s="6" t="s">
        <v>102</v>
      </c>
      <c r="E122" s="6"/>
      <c r="F122" s="7">
        <f>F123+F124</f>
        <v>144.75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31.5" outlineLevel="6">
      <c r="A123" s="53" t="s">
        <v>103</v>
      </c>
      <c r="B123" s="54" t="s">
        <v>74</v>
      </c>
      <c r="C123" s="54" t="s">
        <v>176</v>
      </c>
      <c r="D123" s="54" t="s">
        <v>104</v>
      </c>
      <c r="E123" s="54"/>
      <c r="F123" s="55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31.5" outlineLevel="6">
      <c r="A124" s="53" t="s">
        <v>105</v>
      </c>
      <c r="B124" s="54" t="s">
        <v>74</v>
      </c>
      <c r="C124" s="54" t="s">
        <v>176</v>
      </c>
      <c r="D124" s="54" t="s">
        <v>106</v>
      </c>
      <c r="E124" s="54"/>
      <c r="F124" s="55">
        <v>144.75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70" t="s">
        <v>179</v>
      </c>
      <c r="B125" s="19" t="s">
        <v>74</v>
      </c>
      <c r="C125" s="19" t="s">
        <v>178</v>
      </c>
      <c r="D125" s="19" t="s">
        <v>5</v>
      </c>
      <c r="E125" s="19"/>
      <c r="F125" s="20">
        <f>F126+F129</f>
        <v>538</v>
      </c>
      <c r="G125" s="13">
        <f aca="true" t="shared" si="20" ref="G125:V125">G126</f>
        <v>0</v>
      </c>
      <c r="H125" s="13">
        <f t="shared" si="20"/>
        <v>0</v>
      </c>
      <c r="I125" s="13">
        <f t="shared" si="20"/>
        <v>0</v>
      </c>
      <c r="J125" s="13">
        <f t="shared" si="20"/>
        <v>0</v>
      </c>
      <c r="K125" s="13">
        <f t="shared" si="20"/>
        <v>0</v>
      </c>
      <c r="L125" s="13">
        <f t="shared" si="20"/>
        <v>0</v>
      </c>
      <c r="M125" s="13">
        <f t="shared" si="20"/>
        <v>0</v>
      </c>
      <c r="N125" s="13">
        <f t="shared" si="20"/>
        <v>0</v>
      </c>
      <c r="O125" s="13">
        <f t="shared" si="20"/>
        <v>0</v>
      </c>
      <c r="P125" s="13">
        <f t="shared" si="20"/>
        <v>0</v>
      </c>
      <c r="Q125" s="13">
        <f t="shared" si="20"/>
        <v>0</v>
      </c>
      <c r="R125" s="13">
        <f t="shared" si="20"/>
        <v>0</v>
      </c>
      <c r="S125" s="13">
        <f t="shared" si="20"/>
        <v>0</v>
      </c>
      <c r="T125" s="13">
        <f t="shared" si="20"/>
        <v>0</v>
      </c>
      <c r="U125" s="13">
        <f t="shared" si="20"/>
        <v>0</v>
      </c>
      <c r="V125" s="13">
        <f t="shared" si="20"/>
        <v>0</v>
      </c>
    </row>
    <row r="126" spans="1:22" s="28" customFormat="1" ht="31.5" outlineLevel="6">
      <c r="A126" s="5" t="s">
        <v>100</v>
      </c>
      <c r="B126" s="6" t="s">
        <v>74</v>
      </c>
      <c r="C126" s="6" t="s">
        <v>178</v>
      </c>
      <c r="D126" s="6" t="s">
        <v>99</v>
      </c>
      <c r="E126" s="6"/>
      <c r="F126" s="7">
        <f>F127+F128</f>
        <v>436.85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15.75" outlineLevel="6">
      <c r="A127" s="53" t="s">
        <v>96</v>
      </c>
      <c r="B127" s="54" t="s">
        <v>74</v>
      </c>
      <c r="C127" s="54" t="s">
        <v>178</v>
      </c>
      <c r="D127" s="54" t="s">
        <v>95</v>
      </c>
      <c r="E127" s="54"/>
      <c r="F127" s="55">
        <v>436.85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97</v>
      </c>
      <c r="B128" s="54" t="s">
        <v>74</v>
      </c>
      <c r="C128" s="54" t="s">
        <v>178</v>
      </c>
      <c r="D128" s="54" t="s">
        <v>98</v>
      </c>
      <c r="E128" s="54"/>
      <c r="F128" s="55"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" t="s">
        <v>101</v>
      </c>
      <c r="B129" s="6" t="s">
        <v>74</v>
      </c>
      <c r="C129" s="6" t="s">
        <v>178</v>
      </c>
      <c r="D129" s="6" t="s">
        <v>102</v>
      </c>
      <c r="E129" s="6"/>
      <c r="F129" s="7">
        <f>F130+F131</f>
        <v>101.15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103</v>
      </c>
      <c r="B130" s="54" t="s">
        <v>74</v>
      </c>
      <c r="C130" s="54" t="s">
        <v>178</v>
      </c>
      <c r="D130" s="54" t="s">
        <v>104</v>
      </c>
      <c r="E130" s="54"/>
      <c r="F130" s="55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31.5" outlineLevel="6">
      <c r="A131" s="53" t="s">
        <v>105</v>
      </c>
      <c r="B131" s="54" t="s">
        <v>74</v>
      </c>
      <c r="C131" s="54" t="s">
        <v>178</v>
      </c>
      <c r="D131" s="54" t="s">
        <v>106</v>
      </c>
      <c r="E131" s="54"/>
      <c r="F131" s="55">
        <v>101.15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31.5" outlineLevel="6">
      <c r="A132" s="70" t="s">
        <v>180</v>
      </c>
      <c r="B132" s="19" t="s">
        <v>74</v>
      </c>
      <c r="C132" s="19" t="s">
        <v>181</v>
      </c>
      <c r="D132" s="19" t="s">
        <v>5</v>
      </c>
      <c r="E132" s="19"/>
      <c r="F132" s="20">
        <f>F133+F135</f>
        <v>652</v>
      </c>
      <c r="G132" s="13">
        <f aca="true" t="shared" si="21" ref="G132:V132">G133</f>
        <v>0</v>
      </c>
      <c r="H132" s="13">
        <f t="shared" si="21"/>
        <v>0</v>
      </c>
      <c r="I132" s="13">
        <f t="shared" si="21"/>
        <v>0</v>
      </c>
      <c r="J132" s="13">
        <f t="shared" si="21"/>
        <v>0</v>
      </c>
      <c r="K132" s="13">
        <f t="shared" si="21"/>
        <v>0</v>
      </c>
      <c r="L132" s="13">
        <f t="shared" si="21"/>
        <v>0</v>
      </c>
      <c r="M132" s="13">
        <f t="shared" si="21"/>
        <v>0</v>
      </c>
      <c r="N132" s="13">
        <f t="shared" si="21"/>
        <v>0</v>
      </c>
      <c r="O132" s="13">
        <f t="shared" si="21"/>
        <v>0</v>
      </c>
      <c r="P132" s="13">
        <f t="shared" si="21"/>
        <v>0</v>
      </c>
      <c r="Q132" s="13">
        <f t="shared" si="21"/>
        <v>0</v>
      </c>
      <c r="R132" s="13">
        <f t="shared" si="21"/>
        <v>0</v>
      </c>
      <c r="S132" s="13">
        <f t="shared" si="21"/>
        <v>0</v>
      </c>
      <c r="T132" s="13">
        <f t="shared" si="21"/>
        <v>0</v>
      </c>
      <c r="U132" s="13">
        <f t="shared" si="21"/>
        <v>0</v>
      </c>
      <c r="V132" s="13">
        <f t="shared" si="21"/>
        <v>0</v>
      </c>
    </row>
    <row r="133" spans="1:22" s="28" customFormat="1" ht="31.5" outlineLevel="6">
      <c r="A133" s="5" t="s">
        <v>100</v>
      </c>
      <c r="B133" s="6" t="s">
        <v>74</v>
      </c>
      <c r="C133" s="6" t="s">
        <v>181</v>
      </c>
      <c r="D133" s="6" t="s">
        <v>99</v>
      </c>
      <c r="E133" s="6"/>
      <c r="F133" s="7">
        <f>F134</f>
        <v>602.03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15.75" outlineLevel="6">
      <c r="A134" s="53" t="s">
        <v>96</v>
      </c>
      <c r="B134" s="54" t="s">
        <v>74</v>
      </c>
      <c r="C134" s="54" t="s">
        <v>181</v>
      </c>
      <c r="D134" s="54" t="s">
        <v>95</v>
      </c>
      <c r="E134" s="58"/>
      <c r="F134" s="55">
        <v>602.03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31.5" outlineLevel="6">
      <c r="A135" s="5" t="s">
        <v>101</v>
      </c>
      <c r="B135" s="6" t="s">
        <v>74</v>
      </c>
      <c r="C135" s="6" t="s">
        <v>181</v>
      </c>
      <c r="D135" s="6" t="s">
        <v>102</v>
      </c>
      <c r="E135" s="51"/>
      <c r="F135" s="7">
        <f>F136+F137</f>
        <v>49.97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31.5" outlineLevel="6">
      <c r="A136" s="53" t="s">
        <v>103</v>
      </c>
      <c r="B136" s="54" t="s">
        <v>74</v>
      </c>
      <c r="C136" s="54" t="s">
        <v>181</v>
      </c>
      <c r="D136" s="54" t="s">
        <v>104</v>
      </c>
      <c r="E136" s="58"/>
      <c r="F136" s="55">
        <v>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1.5" outlineLevel="6">
      <c r="A137" s="53" t="s">
        <v>105</v>
      </c>
      <c r="B137" s="54" t="s">
        <v>74</v>
      </c>
      <c r="C137" s="54" t="s">
        <v>181</v>
      </c>
      <c r="D137" s="54" t="s">
        <v>106</v>
      </c>
      <c r="E137" s="58"/>
      <c r="F137" s="55">
        <v>49.97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15.75" outlineLevel="6">
      <c r="A138" s="14" t="s">
        <v>182</v>
      </c>
      <c r="B138" s="12" t="s">
        <v>74</v>
      </c>
      <c r="C138" s="12" t="s">
        <v>6</v>
      </c>
      <c r="D138" s="12" t="s">
        <v>5</v>
      </c>
      <c r="E138" s="12"/>
      <c r="F138" s="13">
        <f>F146+F153+F139</f>
        <v>280.7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47.25" outlineLevel="6">
      <c r="A139" s="70" t="s">
        <v>311</v>
      </c>
      <c r="B139" s="68" t="s">
        <v>74</v>
      </c>
      <c r="C139" s="68" t="s">
        <v>308</v>
      </c>
      <c r="D139" s="68" t="s">
        <v>5</v>
      </c>
      <c r="E139" s="68"/>
      <c r="F139" s="69">
        <f>F140+F143</f>
        <v>105.1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3.75" customHeight="1" outlineLevel="6">
      <c r="A140" s="5" t="s">
        <v>309</v>
      </c>
      <c r="B140" s="6" t="s">
        <v>74</v>
      </c>
      <c r="C140" s="6" t="s">
        <v>306</v>
      </c>
      <c r="D140" s="6" t="s">
        <v>5</v>
      </c>
      <c r="E140" s="12"/>
      <c r="F140" s="7">
        <f>F141</f>
        <v>70.5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101</v>
      </c>
      <c r="B141" s="54" t="s">
        <v>74</v>
      </c>
      <c r="C141" s="54" t="s">
        <v>306</v>
      </c>
      <c r="D141" s="54" t="s">
        <v>102</v>
      </c>
      <c r="E141" s="12"/>
      <c r="F141" s="55">
        <f>F142</f>
        <v>70.5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306</v>
      </c>
      <c r="D142" s="54" t="s">
        <v>106</v>
      </c>
      <c r="E142" s="12"/>
      <c r="F142" s="55">
        <v>70.5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31.5" outlineLevel="6">
      <c r="A143" s="5" t="s">
        <v>310</v>
      </c>
      <c r="B143" s="6" t="s">
        <v>74</v>
      </c>
      <c r="C143" s="6" t="s">
        <v>307</v>
      </c>
      <c r="D143" s="6" t="s">
        <v>5</v>
      </c>
      <c r="E143" s="12"/>
      <c r="F143" s="7">
        <f>F144</f>
        <v>34.6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3" t="s">
        <v>101</v>
      </c>
      <c r="B144" s="54" t="s">
        <v>74</v>
      </c>
      <c r="C144" s="54" t="s">
        <v>307</v>
      </c>
      <c r="D144" s="54" t="s">
        <v>102</v>
      </c>
      <c r="E144" s="12"/>
      <c r="F144" s="55">
        <f>F145</f>
        <v>34.6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105</v>
      </c>
      <c r="B145" s="54" t="s">
        <v>74</v>
      </c>
      <c r="C145" s="54" t="s">
        <v>307</v>
      </c>
      <c r="D145" s="54" t="s">
        <v>106</v>
      </c>
      <c r="E145" s="12"/>
      <c r="F145" s="55">
        <v>34.6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15.75" outlineLevel="6">
      <c r="A146" s="56" t="s">
        <v>187</v>
      </c>
      <c r="B146" s="19" t="s">
        <v>74</v>
      </c>
      <c r="C146" s="19" t="s">
        <v>49</v>
      </c>
      <c r="D146" s="19" t="s">
        <v>5</v>
      </c>
      <c r="E146" s="19"/>
      <c r="F146" s="20">
        <f>F147+F150</f>
        <v>95.6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184</v>
      </c>
      <c r="B147" s="6" t="s">
        <v>74</v>
      </c>
      <c r="C147" s="6" t="s">
        <v>183</v>
      </c>
      <c r="D147" s="6" t="s">
        <v>5</v>
      </c>
      <c r="E147" s="6"/>
      <c r="F147" s="7">
        <f>F148</f>
        <v>80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101</v>
      </c>
      <c r="B148" s="54" t="s">
        <v>74</v>
      </c>
      <c r="C148" s="54" t="s">
        <v>183</v>
      </c>
      <c r="D148" s="54" t="s">
        <v>102</v>
      </c>
      <c r="E148" s="54"/>
      <c r="F148" s="55">
        <f>F149</f>
        <v>80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105</v>
      </c>
      <c r="B149" s="54" t="s">
        <v>74</v>
      </c>
      <c r="C149" s="54" t="s">
        <v>183</v>
      </c>
      <c r="D149" s="54" t="s">
        <v>106</v>
      </c>
      <c r="E149" s="54"/>
      <c r="F149" s="55">
        <v>80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" t="s">
        <v>185</v>
      </c>
      <c r="B150" s="6" t="s">
        <v>74</v>
      </c>
      <c r="C150" s="6" t="s">
        <v>186</v>
      </c>
      <c r="D150" s="6" t="s">
        <v>5</v>
      </c>
      <c r="E150" s="6"/>
      <c r="F150" s="7">
        <f>F151</f>
        <v>15.6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31.5" outlineLevel="6">
      <c r="A151" s="53" t="s">
        <v>101</v>
      </c>
      <c r="B151" s="54" t="s">
        <v>74</v>
      </c>
      <c r="C151" s="54" t="s">
        <v>186</v>
      </c>
      <c r="D151" s="54" t="s">
        <v>102</v>
      </c>
      <c r="E151" s="54"/>
      <c r="F151" s="55">
        <f>F152</f>
        <v>15.6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105</v>
      </c>
      <c r="B152" s="54" t="s">
        <v>74</v>
      </c>
      <c r="C152" s="54" t="s">
        <v>186</v>
      </c>
      <c r="D152" s="54" t="s">
        <v>106</v>
      </c>
      <c r="E152" s="54"/>
      <c r="F152" s="55">
        <v>15.6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6" t="s">
        <v>125</v>
      </c>
      <c r="B153" s="19" t="s">
        <v>74</v>
      </c>
      <c r="C153" s="19" t="s">
        <v>188</v>
      </c>
      <c r="D153" s="19" t="s">
        <v>5</v>
      </c>
      <c r="E153" s="19"/>
      <c r="F153" s="20">
        <f>F154</f>
        <v>80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47.25" outlineLevel="6">
      <c r="A154" s="5" t="s">
        <v>189</v>
      </c>
      <c r="B154" s="6" t="s">
        <v>74</v>
      </c>
      <c r="C154" s="6" t="s">
        <v>190</v>
      </c>
      <c r="D154" s="6" t="s">
        <v>5</v>
      </c>
      <c r="E154" s="6"/>
      <c r="F154" s="7">
        <f>F155</f>
        <v>80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101</v>
      </c>
      <c r="B155" s="54" t="s">
        <v>74</v>
      </c>
      <c r="C155" s="54" t="s">
        <v>190</v>
      </c>
      <c r="D155" s="54" t="s">
        <v>102</v>
      </c>
      <c r="E155" s="54"/>
      <c r="F155" s="55">
        <f>F156</f>
        <v>80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190</v>
      </c>
      <c r="D156" s="54" t="s">
        <v>106</v>
      </c>
      <c r="E156" s="54"/>
      <c r="F156" s="55">
        <v>80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71" t="s">
        <v>192</v>
      </c>
      <c r="B157" s="34" t="s">
        <v>193</v>
      </c>
      <c r="C157" s="34" t="s">
        <v>6</v>
      </c>
      <c r="D157" s="34" t="s">
        <v>5</v>
      </c>
      <c r="E157" s="49"/>
      <c r="F157" s="72">
        <f>F158</f>
        <v>1580.48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5" ht="15.75" outlineLevel="6">
      <c r="A158" s="73" t="s">
        <v>86</v>
      </c>
      <c r="B158" s="9" t="s">
        <v>87</v>
      </c>
      <c r="C158" s="9" t="s">
        <v>6</v>
      </c>
      <c r="D158" s="9" t="s">
        <v>5</v>
      </c>
      <c r="E158" s="74" t="s">
        <v>5</v>
      </c>
      <c r="F158" s="75">
        <f>F159</f>
        <v>1580.48</v>
      </c>
      <c r="G158" s="35" t="e">
        <f>#REF!</f>
        <v>#REF!</v>
      </c>
      <c r="H158" s="35" t="e">
        <f>#REF!</f>
        <v>#REF!</v>
      </c>
      <c r="I158" s="35" t="e">
        <f>#REF!</f>
        <v>#REF!</v>
      </c>
      <c r="J158" s="35" t="e">
        <f>#REF!</f>
        <v>#REF!</v>
      </c>
      <c r="K158" s="35" t="e">
        <f>#REF!</f>
        <v>#REF!</v>
      </c>
      <c r="L158" s="35" t="e">
        <f>#REF!</f>
        <v>#REF!</v>
      </c>
      <c r="M158" s="35" t="e">
        <f>#REF!</f>
        <v>#REF!</v>
      </c>
      <c r="N158" s="35" t="e">
        <f>#REF!</f>
        <v>#REF!</v>
      </c>
      <c r="O158" s="35" t="e">
        <f>#REF!</f>
        <v>#REF!</v>
      </c>
      <c r="P158" s="35" t="e">
        <f>#REF!</f>
        <v>#REF!</v>
      </c>
      <c r="Q158" s="35" t="e">
        <f>#REF!</f>
        <v>#REF!</v>
      </c>
      <c r="R158" s="35" t="e">
        <f>#REF!</f>
        <v>#REF!</v>
      </c>
      <c r="S158" s="35" t="e">
        <f>#REF!</f>
        <v>#REF!</v>
      </c>
      <c r="T158" s="35" t="e">
        <f>#REF!</f>
        <v>#REF!</v>
      </c>
      <c r="U158" s="35" t="e">
        <f>#REF!</f>
        <v>#REF!</v>
      </c>
      <c r="V158" s="40" t="e">
        <f>#REF!</f>
        <v>#REF!</v>
      </c>
      <c r="W158" s="52"/>
      <c r="X158" s="44"/>
      <c r="Y158" s="45"/>
    </row>
    <row r="159" spans="1:25" ht="31.5" outlineLevel="6">
      <c r="A159" s="22" t="s">
        <v>158</v>
      </c>
      <c r="B159" s="12" t="s">
        <v>87</v>
      </c>
      <c r="C159" s="12" t="s">
        <v>159</v>
      </c>
      <c r="D159" s="12" t="s">
        <v>5</v>
      </c>
      <c r="E159" s="50"/>
      <c r="F159" s="36">
        <f>F160</f>
        <v>1580.48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41"/>
      <c r="W159" s="46"/>
      <c r="X159" s="47"/>
      <c r="Y159" s="45"/>
    </row>
    <row r="160" spans="1:25" ht="31.5" outlineLevel="6">
      <c r="A160" s="22" t="s">
        <v>163</v>
      </c>
      <c r="B160" s="12" t="s">
        <v>87</v>
      </c>
      <c r="C160" s="12" t="s">
        <v>160</v>
      </c>
      <c r="D160" s="12" t="s">
        <v>5</v>
      </c>
      <c r="E160" s="50"/>
      <c r="F160" s="36">
        <f>F161</f>
        <v>1580.48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41"/>
      <c r="W160" s="46"/>
      <c r="X160" s="47"/>
      <c r="Y160" s="45"/>
    </row>
    <row r="161" spans="1:25" ht="31.5" outlineLevel="6">
      <c r="A161" s="59" t="s">
        <v>43</v>
      </c>
      <c r="B161" s="19" t="s">
        <v>87</v>
      </c>
      <c r="C161" s="19" t="s">
        <v>191</v>
      </c>
      <c r="D161" s="19" t="s">
        <v>5</v>
      </c>
      <c r="E161" s="60" t="s">
        <v>5</v>
      </c>
      <c r="F161" s="61">
        <f>F162</f>
        <v>1580.48</v>
      </c>
      <c r="G161" s="37">
        <f>G162</f>
        <v>1397.92</v>
      </c>
      <c r="H161" s="37">
        <f aca="true" t="shared" si="22" ref="H161:V161">H162</f>
        <v>0</v>
      </c>
      <c r="I161" s="37">
        <f t="shared" si="22"/>
        <v>0</v>
      </c>
      <c r="J161" s="37">
        <f t="shared" si="22"/>
        <v>0</v>
      </c>
      <c r="K161" s="37">
        <f t="shared" si="22"/>
        <v>0</v>
      </c>
      <c r="L161" s="37">
        <f t="shared" si="22"/>
        <v>0</v>
      </c>
      <c r="M161" s="37">
        <f t="shared" si="22"/>
        <v>0</v>
      </c>
      <c r="N161" s="37">
        <f t="shared" si="22"/>
        <v>0</v>
      </c>
      <c r="O161" s="37">
        <f t="shared" si="22"/>
        <v>0</v>
      </c>
      <c r="P161" s="37">
        <f t="shared" si="22"/>
        <v>0</v>
      </c>
      <c r="Q161" s="37">
        <f t="shared" si="22"/>
        <v>0</v>
      </c>
      <c r="R161" s="37">
        <f t="shared" si="22"/>
        <v>0</v>
      </c>
      <c r="S161" s="37">
        <f t="shared" si="22"/>
        <v>0</v>
      </c>
      <c r="T161" s="37">
        <f t="shared" si="22"/>
        <v>0</v>
      </c>
      <c r="U161" s="37">
        <f t="shared" si="22"/>
        <v>0</v>
      </c>
      <c r="V161" s="42">
        <f t="shared" si="22"/>
        <v>0</v>
      </c>
      <c r="W161" s="43"/>
      <c r="X161" s="44"/>
      <c r="Y161" s="45"/>
    </row>
    <row r="162" spans="1:25" ht="15.75" outlineLevel="6">
      <c r="A162" s="27" t="s">
        <v>126</v>
      </c>
      <c r="B162" s="6" t="s">
        <v>87</v>
      </c>
      <c r="C162" s="6" t="s">
        <v>191</v>
      </c>
      <c r="D162" s="6" t="s">
        <v>127</v>
      </c>
      <c r="E162" s="51" t="s">
        <v>19</v>
      </c>
      <c r="F162" s="37">
        <v>1580.48</v>
      </c>
      <c r="G162" s="37">
        <v>1397.92</v>
      </c>
      <c r="H162" s="38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39"/>
      <c r="W162" s="43"/>
      <c r="X162" s="48"/>
      <c r="Y162" s="45"/>
    </row>
    <row r="163" spans="1:22" s="28" customFormat="1" ht="32.25" customHeight="1" outlineLevel="6">
      <c r="A163" s="16" t="s">
        <v>62</v>
      </c>
      <c r="B163" s="17" t="s">
        <v>61</v>
      </c>
      <c r="C163" s="17" t="s">
        <v>6</v>
      </c>
      <c r="D163" s="17" t="s">
        <v>5</v>
      </c>
      <c r="E163" s="17"/>
      <c r="F163" s="18">
        <f aca="true" t="shared" si="23" ref="F163:F168">F164</f>
        <v>0</v>
      </c>
      <c r="G163" s="18">
        <f aca="true" t="shared" si="24" ref="G163:V163">G164</f>
        <v>0</v>
      </c>
      <c r="H163" s="18">
        <f t="shared" si="24"/>
        <v>0</v>
      </c>
      <c r="I163" s="18">
        <f t="shared" si="24"/>
        <v>0</v>
      </c>
      <c r="J163" s="18">
        <f t="shared" si="24"/>
        <v>0</v>
      </c>
      <c r="K163" s="18">
        <f t="shared" si="24"/>
        <v>0</v>
      </c>
      <c r="L163" s="18">
        <f t="shared" si="24"/>
        <v>0</v>
      </c>
      <c r="M163" s="18">
        <f t="shared" si="24"/>
        <v>0</v>
      </c>
      <c r="N163" s="18">
        <f t="shared" si="24"/>
        <v>0</v>
      </c>
      <c r="O163" s="18">
        <f t="shared" si="24"/>
        <v>0</v>
      </c>
      <c r="P163" s="18">
        <f t="shared" si="24"/>
        <v>0</v>
      </c>
      <c r="Q163" s="18">
        <f t="shared" si="24"/>
        <v>0</v>
      </c>
      <c r="R163" s="18">
        <f t="shared" si="24"/>
        <v>0</v>
      </c>
      <c r="S163" s="18">
        <f t="shared" si="24"/>
        <v>0</v>
      </c>
      <c r="T163" s="18">
        <f t="shared" si="24"/>
        <v>0</v>
      </c>
      <c r="U163" s="18">
        <f t="shared" si="24"/>
        <v>0</v>
      </c>
      <c r="V163" s="18">
        <f t="shared" si="24"/>
        <v>0</v>
      </c>
    </row>
    <row r="164" spans="1:22" s="28" customFormat="1" ht="48" customHeight="1" outlineLevel="3">
      <c r="A164" s="8" t="s">
        <v>35</v>
      </c>
      <c r="B164" s="9" t="s">
        <v>11</v>
      </c>
      <c r="C164" s="9" t="s">
        <v>6</v>
      </c>
      <c r="D164" s="9" t="s">
        <v>5</v>
      </c>
      <c r="E164" s="9"/>
      <c r="F164" s="10">
        <f t="shared" si="23"/>
        <v>0</v>
      </c>
      <c r="G164" s="10">
        <f aca="true" t="shared" si="25" ref="G164:V164">G166</f>
        <v>0</v>
      </c>
      <c r="H164" s="10">
        <f t="shared" si="25"/>
        <v>0</v>
      </c>
      <c r="I164" s="10">
        <f t="shared" si="25"/>
        <v>0</v>
      </c>
      <c r="J164" s="10">
        <f t="shared" si="25"/>
        <v>0</v>
      </c>
      <c r="K164" s="10">
        <f t="shared" si="25"/>
        <v>0</v>
      </c>
      <c r="L164" s="10">
        <f t="shared" si="25"/>
        <v>0</v>
      </c>
      <c r="M164" s="10">
        <f t="shared" si="25"/>
        <v>0</v>
      </c>
      <c r="N164" s="10">
        <f t="shared" si="25"/>
        <v>0</v>
      </c>
      <c r="O164" s="10">
        <f t="shared" si="25"/>
        <v>0</v>
      </c>
      <c r="P164" s="10">
        <f t="shared" si="25"/>
        <v>0</v>
      </c>
      <c r="Q164" s="10">
        <f t="shared" si="25"/>
        <v>0</v>
      </c>
      <c r="R164" s="10">
        <f t="shared" si="25"/>
        <v>0</v>
      </c>
      <c r="S164" s="10">
        <f t="shared" si="25"/>
        <v>0</v>
      </c>
      <c r="T164" s="10">
        <f t="shared" si="25"/>
        <v>0</v>
      </c>
      <c r="U164" s="10">
        <f t="shared" si="25"/>
        <v>0</v>
      </c>
      <c r="V164" s="10">
        <f t="shared" si="25"/>
        <v>0</v>
      </c>
    </row>
    <row r="165" spans="1:22" s="28" customFormat="1" ht="34.5" customHeight="1" outlineLevel="3">
      <c r="A165" s="22" t="s">
        <v>158</v>
      </c>
      <c r="B165" s="9" t="s">
        <v>11</v>
      </c>
      <c r="C165" s="9" t="s">
        <v>159</v>
      </c>
      <c r="D165" s="9" t="s">
        <v>5</v>
      </c>
      <c r="E165" s="9"/>
      <c r="F165" s="10">
        <f t="shared" si="23"/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28" customFormat="1" ht="30.75" customHeight="1" outlineLevel="3">
      <c r="A166" s="22" t="s">
        <v>163</v>
      </c>
      <c r="B166" s="12" t="s">
        <v>11</v>
      </c>
      <c r="C166" s="12" t="s">
        <v>160</v>
      </c>
      <c r="D166" s="12" t="s">
        <v>5</v>
      </c>
      <c r="E166" s="12"/>
      <c r="F166" s="13">
        <f t="shared" si="23"/>
        <v>0</v>
      </c>
      <c r="G166" s="13">
        <f aca="true" t="shared" si="26" ref="G166:V167">G167</f>
        <v>0</v>
      </c>
      <c r="H166" s="13">
        <f t="shared" si="26"/>
        <v>0</v>
      </c>
      <c r="I166" s="13">
        <f t="shared" si="26"/>
        <v>0</v>
      </c>
      <c r="J166" s="13">
        <f t="shared" si="26"/>
        <v>0</v>
      </c>
      <c r="K166" s="13">
        <f t="shared" si="26"/>
        <v>0</v>
      </c>
      <c r="L166" s="13">
        <f t="shared" si="26"/>
        <v>0</v>
      </c>
      <c r="M166" s="13">
        <f t="shared" si="26"/>
        <v>0</v>
      </c>
      <c r="N166" s="13">
        <f t="shared" si="26"/>
        <v>0</v>
      </c>
      <c r="O166" s="13">
        <f t="shared" si="26"/>
        <v>0</v>
      </c>
      <c r="P166" s="13">
        <f t="shared" si="26"/>
        <v>0</v>
      </c>
      <c r="Q166" s="13">
        <f t="shared" si="26"/>
        <v>0</v>
      </c>
      <c r="R166" s="13">
        <f t="shared" si="26"/>
        <v>0</v>
      </c>
      <c r="S166" s="13">
        <f t="shared" si="26"/>
        <v>0</v>
      </c>
      <c r="T166" s="13">
        <f t="shared" si="26"/>
        <v>0</v>
      </c>
      <c r="U166" s="13">
        <f t="shared" si="26"/>
        <v>0</v>
      </c>
      <c r="V166" s="13">
        <f t="shared" si="26"/>
        <v>0</v>
      </c>
    </row>
    <row r="167" spans="1:22" s="28" customFormat="1" ht="32.25" customHeight="1" outlineLevel="4">
      <c r="A167" s="56" t="s">
        <v>194</v>
      </c>
      <c r="B167" s="19" t="s">
        <v>11</v>
      </c>
      <c r="C167" s="19" t="s">
        <v>195</v>
      </c>
      <c r="D167" s="19" t="s">
        <v>5</v>
      </c>
      <c r="E167" s="19"/>
      <c r="F167" s="20">
        <f t="shared" si="23"/>
        <v>0</v>
      </c>
      <c r="G167" s="7">
        <f t="shared" si="26"/>
        <v>0</v>
      </c>
      <c r="H167" s="7">
        <f t="shared" si="26"/>
        <v>0</v>
      </c>
      <c r="I167" s="7">
        <f t="shared" si="26"/>
        <v>0</v>
      </c>
      <c r="J167" s="7">
        <f t="shared" si="26"/>
        <v>0</v>
      </c>
      <c r="K167" s="7">
        <f t="shared" si="26"/>
        <v>0</v>
      </c>
      <c r="L167" s="7">
        <f t="shared" si="26"/>
        <v>0</v>
      </c>
      <c r="M167" s="7">
        <f t="shared" si="26"/>
        <v>0</v>
      </c>
      <c r="N167" s="7">
        <f t="shared" si="26"/>
        <v>0</v>
      </c>
      <c r="O167" s="7">
        <f t="shared" si="26"/>
        <v>0</v>
      </c>
      <c r="P167" s="7">
        <f t="shared" si="26"/>
        <v>0</v>
      </c>
      <c r="Q167" s="7">
        <f t="shared" si="26"/>
        <v>0</v>
      </c>
      <c r="R167" s="7">
        <f t="shared" si="26"/>
        <v>0</v>
      </c>
      <c r="S167" s="7">
        <f t="shared" si="26"/>
        <v>0</v>
      </c>
      <c r="T167" s="7">
        <f t="shared" si="26"/>
        <v>0</v>
      </c>
      <c r="U167" s="7">
        <f t="shared" si="26"/>
        <v>0</v>
      </c>
      <c r="V167" s="7">
        <f t="shared" si="26"/>
        <v>0</v>
      </c>
    </row>
    <row r="168" spans="1:22" s="28" customFormat="1" ht="31.5" outlineLevel="5">
      <c r="A168" s="5" t="s">
        <v>101</v>
      </c>
      <c r="B168" s="6" t="s">
        <v>11</v>
      </c>
      <c r="C168" s="6" t="s">
        <v>195</v>
      </c>
      <c r="D168" s="6" t="s">
        <v>102</v>
      </c>
      <c r="E168" s="6"/>
      <c r="F168" s="7">
        <f t="shared" si="23"/>
        <v>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28" customFormat="1" ht="31.5" outlineLevel="5">
      <c r="A169" s="53" t="s">
        <v>105</v>
      </c>
      <c r="B169" s="54" t="s">
        <v>11</v>
      </c>
      <c r="C169" s="54" t="s">
        <v>195</v>
      </c>
      <c r="D169" s="54" t="s">
        <v>106</v>
      </c>
      <c r="E169" s="54"/>
      <c r="F169" s="55">
        <v>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28" customFormat="1" ht="18.75" outlineLevel="6">
      <c r="A170" s="16" t="s">
        <v>60</v>
      </c>
      <c r="B170" s="17" t="s">
        <v>59</v>
      </c>
      <c r="C170" s="17" t="s">
        <v>6</v>
      </c>
      <c r="D170" s="17" t="s">
        <v>5</v>
      </c>
      <c r="E170" s="17"/>
      <c r="F170" s="87">
        <f>F171+F183</f>
        <v>8180.692</v>
      </c>
      <c r="G170" s="18" t="e">
        <f aca="true" t="shared" si="27" ref="G170:V170">G171+G183</f>
        <v>#REF!</v>
      </c>
      <c r="H170" s="18" t="e">
        <f t="shared" si="27"/>
        <v>#REF!</v>
      </c>
      <c r="I170" s="18" t="e">
        <f t="shared" si="27"/>
        <v>#REF!</v>
      </c>
      <c r="J170" s="18" t="e">
        <f t="shared" si="27"/>
        <v>#REF!</v>
      </c>
      <c r="K170" s="18" t="e">
        <f t="shared" si="27"/>
        <v>#REF!</v>
      </c>
      <c r="L170" s="18" t="e">
        <f t="shared" si="27"/>
        <v>#REF!</v>
      </c>
      <c r="M170" s="18" t="e">
        <f t="shared" si="27"/>
        <v>#REF!</v>
      </c>
      <c r="N170" s="18" t="e">
        <f t="shared" si="27"/>
        <v>#REF!</v>
      </c>
      <c r="O170" s="18" t="e">
        <f t="shared" si="27"/>
        <v>#REF!</v>
      </c>
      <c r="P170" s="18" t="e">
        <f t="shared" si="27"/>
        <v>#REF!</v>
      </c>
      <c r="Q170" s="18" t="e">
        <f t="shared" si="27"/>
        <v>#REF!</v>
      </c>
      <c r="R170" s="18" t="e">
        <f t="shared" si="27"/>
        <v>#REF!</v>
      </c>
      <c r="S170" s="18" t="e">
        <f t="shared" si="27"/>
        <v>#REF!</v>
      </c>
      <c r="T170" s="18" t="e">
        <f t="shared" si="27"/>
        <v>#REF!</v>
      </c>
      <c r="U170" s="18" t="e">
        <f t="shared" si="27"/>
        <v>#REF!</v>
      </c>
      <c r="V170" s="18" t="e">
        <f t="shared" si="27"/>
        <v>#REF!</v>
      </c>
    </row>
    <row r="171" spans="1:22" s="28" customFormat="1" ht="15.75" outlineLevel="6">
      <c r="A171" s="22" t="s">
        <v>66</v>
      </c>
      <c r="B171" s="9" t="s">
        <v>65</v>
      </c>
      <c r="C171" s="9" t="s">
        <v>6</v>
      </c>
      <c r="D171" s="9" t="s">
        <v>5</v>
      </c>
      <c r="E171" s="9"/>
      <c r="F171" s="88">
        <f>F172+F179</f>
        <v>7175.88</v>
      </c>
      <c r="G171" s="10">
        <f aca="true" t="shared" si="28" ref="G171:V172">G172</f>
        <v>0</v>
      </c>
      <c r="H171" s="10">
        <f t="shared" si="28"/>
        <v>0</v>
      </c>
      <c r="I171" s="10">
        <f t="shared" si="28"/>
        <v>0</v>
      </c>
      <c r="J171" s="10">
        <f t="shared" si="28"/>
        <v>0</v>
      </c>
      <c r="K171" s="10">
        <f t="shared" si="28"/>
        <v>0</v>
      </c>
      <c r="L171" s="10">
        <f t="shared" si="28"/>
        <v>0</v>
      </c>
      <c r="M171" s="10">
        <f t="shared" si="28"/>
        <v>0</v>
      </c>
      <c r="N171" s="10">
        <f t="shared" si="28"/>
        <v>0</v>
      </c>
      <c r="O171" s="10">
        <f t="shared" si="28"/>
        <v>0</v>
      </c>
      <c r="P171" s="10">
        <f t="shared" si="28"/>
        <v>0</v>
      </c>
      <c r="Q171" s="10">
        <f t="shared" si="28"/>
        <v>0</v>
      </c>
      <c r="R171" s="10">
        <f t="shared" si="28"/>
        <v>0</v>
      </c>
      <c r="S171" s="10">
        <f t="shared" si="28"/>
        <v>0</v>
      </c>
      <c r="T171" s="10">
        <f t="shared" si="28"/>
        <v>0</v>
      </c>
      <c r="U171" s="10">
        <f t="shared" si="28"/>
        <v>0</v>
      </c>
      <c r="V171" s="10">
        <f t="shared" si="28"/>
        <v>0</v>
      </c>
    </row>
    <row r="172" spans="1:22" s="28" customFormat="1" ht="47.25" outlineLevel="6">
      <c r="A172" s="8" t="s">
        <v>128</v>
      </c>
      <c r="B172" s="12" t="s">
        <v>65</v>
      </c>
      <c r="C172" s="12" t="s">
        <v>196</v>
      </c>
      <c r="D172" s="12" t="s">
        <v>5</v>
      </c>
      <c r="E172" s="12"/>
      <c r="F172" s="94">
        <f>F173+F176</f>
        <v>7175.88</v>
      </c>
      <c r="G172" s="13">
        <f t="shared" si="28"/>
        <v>0</v>
      </c>
      <c r="H172" s="13">
        <f t="shared" si="28"/>
        <v>0</v>
      </c>
      <c r="I172" s="13">
        <f t="shared" si="28"/>
        <v>0</v>
      </c>
      <c r="J172" s="13">
        <f t="shared" si="28"/>
        <v>0</v>
      </c>
      <c r="K172" s="13">
        <f t="shared" si="28"/>
        <v>0</v>
      </c>
      <c r="L172" s="13">
        <f t="shared" si="28"/>
        <v>0</v>
      </c>
      <c r="M172" s="13">
        <f t="shared" si="28"/>
        <v>0</v>
      </c>
      <c r="N172" s="13">
        <f t="shared" si="28"/>
        <v>0</v>
      </c>
      <c r="O172" s="13">
        <f t="shared" si="28"/>
        <v>0</v>
      </c>
      <c r="P172" s="13">
        <f t="shared" si="28"/>
        <v>0</v>
      </c>
      <c r="Q172" s="13">
        <f t="shared" si="28"/>
        <v>0</v>
      </c>
      <c r="R172" s="13">
        <f t="shared" si="28"/>
        <v>0</v>
      </c>
      <c r="S172" s="13">
        <f t="shared" si="28"/>
        <v>0</v>
      </c>
      <c r="T172" s="13">
        <f t="shared" si="28"/>
        <v>0</v>
      </c>
      <c r="U172" s="13">
        <f t="shared" si="28"/>
        <v>0</v>
      </c>
      <c r="V172" s="13">
        <f t="shared" si="28"/>
        <v>0</v>
      </c>
    </row>
    <row r="173" spans="1:22" s="28" customFormat="1" ht="51.75" customHeight="1" outlineLevel="6">
      <c r="A173" s="56" t="s">
        <v>197</v>
      </c>
      <c r="B173" s="19" t="s">
        <v>65</v>
      </c>
      <c r="C173" s="19" t="s">
        <v>198</v>
      </c>
      <c r="D173" s="19" t="s">
        <v>5</v>
      </c>
      <c r="E173" s="19"/>
      <c r="F173" s="90">
        <f>F174</f>
        <v>2175.88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31.5" outlineLevel="6">
      <c r="A174" s="5" t="s">
        <v>101</v>
      </c>
      <c r="B174" s="6" t="s">
        <v>65</v>
      </c>
      <c r="C174" s="6" t="s">
        <v>198</v>
      </c>
      <c r="D174" s="6" t="s">
        <v>102</v>
      </c>
      <c r="E174" s="6"/>
      <c r="F174" s="91">
        <f>F175</f>
        <v>2175.88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31.5" outlineLevel="6">
      <c r="A175" s="53" t="s">
        <v>105</v>
      </c>
      <c r="B175" s="54" t="s">
        <v>65</v>
      </c>
      <c r="C175" s="54" t="s">
        <v>198</v>
      </c>
      <c r="D175" s="54" t="s">
        <v>106</v>
      </c>
      <c r="E175" s="54"/>
      <c r="F175" s="92">
        <v>2175.88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8" customFormat="1" ht="31.5" outlineLevel="6">
      <c r="A176" s="93" t="s">
        <v>326</v>
      </c>
      <c r="B176" s="19" t="s">
        <v>65</v>
      </c>
      <c r="C176" s="19" t="s">
        <v>327</v>
      </c>
      <c r="D176" s="19" t="s">
        <v>5</v>
      </c>
      <c r="E176" s="19"/>
      <c r="F176" s="90">
        <f>F177</f>
        <v>5000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8" customFormat="1" ht="31.5" outlineLevel="6">
      <c r="A177" s="5" t="s">
        <v>101</v>
      </c>
      <c r="B177" s="6" t="s">
        <v>65</v>
      </c>
      <c r="C177" s="6" t="s">
        <v>327</v>
      </c>
      <c r="D177" s="6" t="s">
        <v>102</v>
      </c>
      <c r="E177" s="6"/>
      <c r="F177" s="91">
        <f>F178</f>
        <v>5000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6">
      <c r="A178" s="53" t="s">
        <v>105</v>
      </c>
      <c r="B178" s="54" t="s">
        <v>65</v>
      </c>
      <c r="C178" s="54" t="s">
        <v>327</v>
      </c>
      <c r="D178" s="54" t="s">
        <v>106</v>
      </c>
      <c r="E178" s="54"/>
      <c r="F178" s="92">
        <v>5000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31.5" outlineLevel="6">
      <c r="A179" s="8" t="s">
        <v>131</v>
      </c>
      <c r="B179" s="9" t="s">
        <v>65</v>
      </c>
      <c r="C179" s="9" t="s">
        <v>206</v>
      </c>
      <c r="D179" s="9" t="s">
        <v>5</v>
      </c>
      <c r="E179" s="9"/>
      <c r="F179" s="88">
        <f>F180</f>
        <v>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78.75" outlineLevel="6">
      <c r="A180" s="93" t="s">
        <v>328</v>
      </c>
      <c r="B180" s="19" t="s">
        <v>65</v>
      </c>
      <c r="C180" s="19" t="s">
        <v>329</v>
      </c>
      <c r="D180" s="19" t="s">
        <v>5</v>
      </c>
      <c r="E180" s="19"/>
      <c r="F180" s="90">
        <f>F181</f>
        <v>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8" customFormat="1" ht="31.5" outlineLevel="6">
      <c r="A181" s="5" t="s">
        <v>101</v>
      </c>
      <c r="B181" s="6" t="s">
        <v>65</v>
      </c>
      <c r="C181" s="6" t="s">
        <v>329</v>
      </c>
      <c r="D181" s="6" t="s">
        <v>102</v>
      </c>
      <c r="E181" s="6"/>
      <c r="F181" s="91">
        <f>F182</f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8" customFormat="1" ht="31.5" outlineLevel="6">
      <c r="A182" s="53" t="s">
        <v>105</v>
      </c>
      <c r="B182" s="54" t="s">
        <v>65</v>
      </c>
      <c r="C182" s="54" t="s">
        <v>329</v>
      </c>
      <c r="D182" s="54" t="s">
        <v>106</v>
      </c>
      <c r="E182" s="54"/>
      <c r="F182" s="92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8" customFormat="1" ht="15.75" outlineLevel="3">
      <c r="A183" s="8" t="s">
        <v>36</v>
      </c>
      <c r="B183" s="9" t="s">
        <v>12</v>
      </c>
      <c r="C183" s="9" t="s">
        <v>6</v>
      </c>
      <c r="D183" s="9" t="s">
        <v>5</v>
      </c>
      <c r="E183" s="9"/>
      <c r="F183" s="88">
        <f>F184+F189</f>
        <v>1004.812</v>
      </c>
      <c r="G183" s="10" t="e">
        <f>G186+#REF!+G189+#REF!</f>
        <v>#REF!</v>
      </c>
      <c r="H183" s="10" t="e">
        <f>H186+#REF!+H189+#REF!</f>
        <v>#REF!</v>
      </c>
      <c r="I183" s="10" t="e">
        <f>I186+#REF!+I189+#REF!</f>
        <v>#REF!</v>
      </c>
      <c r="J183" s="10" t="e">
        <f>J186+#REF!+J189+#REF!</f>
        <v>#REF!</v>
      </c>
      <c r="K183" s="10" t="e">
        <f>K186+#REF!+K189+#REF!</f>
        <v>#REF!</v>
      </c>
      <c r="L183" s="10" t="e">
        <f>L186+#REF!+L189+#REF!</f>
        <v>#REF!</v>
      </c>
      <c r="M183" s="10" t="e">
        <f>M186+#REF!+M189+#REF!</f>
        <v>#REF!</v>
      </c>
      <c r="N183" s="10" t="e">
        <f>N186+#REF!+N189+#REF!</f>
        <v>#REF!</v>
      </c>
      <c r="O183" s="10" t="e">
        <f>O186+#REF!+O189+#REF!</f>
        <v>#REF!</v>
      </c>
      <c r="P183" s="10" t="e">
        <f>P186+#REF!+P189+#REF!</f>
        <v>#REF!</v>
      </c>
      <c r="Q183" s="10" t="e">
        <f>Q186+#REF!+Q189+#REF!</f>
        <v>#REF!</v>
      </c>
      <c r="R183" s="10" t="e">
        <f>R186+#REF!+R189+#REF!</f>
        <v>#REF!</v>
      </c>
      <c r="S183" s="10" t="e">
        <f>S186+#REF!+S189+#REF!</f>
        <v>#REF!</v>
      </c>
      <c r="T183" s="10" t="e">
        <f>T186+#REF!+T189+#REF!</f>
        <v>#REF!</v>
      </c>
      <c r="U183" s="10" t="e">
        <f>U186+#REF!+U189+#REF!</f>
        <v>#REF!</v>
      </c>
      <c r="V183" s="10" t="e">
        <f>V186+#REF!+V189+#REF!</f>
        <v>#REF!</v>
      </c>
    </row>
    <row r="184" spans="1:22" s="28" customFormat="1" ht="31.5" outlineLevel="3">
      <c r="A184" s="22" t="s">
        <v>158</v>
      </c>
      <c r="B184" s="9" t="s">
        <v>12</v>
      </c>
      <c r="C184" s="9" t="s">
        <v>159</v>
      </c>
      <c r="D184" s="9" t="s">
        <v>5</v>
      </c>
      <c r="E184" s="9"/>
      <c r="F184" s="88">
        <f>F185</f>
        <v>150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8" customFormat="1" ht="31.5" outlineLevel="3">
      <c r="A185" s="22" t="s">
        <v>163</v>
      </c>
      <c r="B185" s="9" t="s">
        <v>12</v>
      </c>
      <c r="C185" s="9" t="s">
        <v>160</v>
      </c>
      <c r="D185" s="9" t="s">
        <v>5</v>
      </c>
      <c r="E185" s="9"/>
      <c r="F185" s="88">
        <f>F186</f>
        <v>150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28" customFormat="1" ht="33" customHeight="1" outlineLevel="4">
      <c r="A186" s="70" t="s">
        <v>199</v>
      </c>
      <c r="B186" s="68" t="s">
        <v>12</v>
      </c>
      <c r="C186" s="68" t="s">
        <v>200</v>
      </c>
      <c r="D186" s="68" t="s">
        <v>5</v>
      </c>
      <c r="E186" s="68"/>
      <c r="F186" s="96">
        <f>F187</f>
        <v>150</v>
      </c>
      <c r="G186" s="13">
        <f aca="true" t="shared" si="29" ref="G186:V186">G187</f>
        <v>0</v>
      </c>
      <c r="H186" s="13">
        <f t="shared" si="29"/>
        <v>0</v>
      </c>
      <c r="I186" s="13">
        <f t="shared" si="29"/>
        <v>0</v>
      </c>
      <c r="J186" s="13">
        <f t="shared" si="29"/>
        <v>0</v>
      </c>
      <c r="K186" s="13">
        <f t="shared" si="29"/>
        <v>0</v>
      </c>
      <c r="L186" s="13">
        <f t="shared" si="29"/>
        <v>0</v>
      </c>
      <c r="M186" s="13">
        <f t="shared" si="29"/>
        <v>0</v>
      </c>
      <c r="N186" s="13">
        <f t="shared" si="29"/>
        <v>0</v>
      </c>
      <c r="O186" s="13">
        <f t="shared" si="29"/>
        <v>0</v>
      </c>
      <c r="P186" s="13">
        <f t="shared" si="29"/>
        <v>0</v>
      </c>
      <c r="Q186" s="13">
        <f t="shared" si="29"/>
        <v>0</v>
      </c>
      <c r="R186" s="13">
        <f t="shared" si="29"/>
        <v>0</v>
      </c>
      <c r="S186" s="13">
        <f t="shared" si="29"/>
        <v>0</v>
      </c>
      <c r="T186" s="13">
        <f t="shared" si="29"/>
        <v>0</v>
      </c>
      <c r="U186" s="13">
        <f t="shared" si="29"/>
        <v>0</v>
      </c>
      <c r="V186" s="13">
        <f t="shared" si="29"/>
        <v>0</v>
      </c>
    </row>
    <row r="187" spans="1:22" s="28" customFormat="1" ht="31.5" outlineLevel="5">
      <c r="A187" s="5" t="s">
        <v>101</v>
      </c>
      <c r="B187" s="6" t="s">
        <v>12</v>
      </c>
      <c r="C187" s="6" t="s">
        <v>200</v>
      </c>
      <c r="D187" s="6" t="s">
        <v>102</v>
      </c>
      <c r="E187" s="6"/>
      <c r="F187" s="91">
        <f>F188</f>
        <v>150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105</v>
      </c>
      <c r="B188" s="54" t="s">
        <v>12</v>
      </c>
      <c r="C188" s="54" t="s">
        <v>200</v>
      </c>
      <c r="D188" s="54" t="s">
        <v>106</v>
      </c>
      <c r="E188" s="54"/>
      <c r="F188" s="92">
        <v>150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5.75" outlineLevel="5">
      <c r="A189" s="14" t="s">
        <v>182</v>
      </c>
      <c r="B189" s="9" t="s">
        <v>12</v>
      </c>
      <c r="C189" s="9" t="s">
        <v>6</v>
      </c>
      <c r="D189" s="9" t="s">
        <v>5</v>
      </c>
      <c r="E189" s="9"/>
      <c r="F189" s="88">
        <f>F190+F197</f>
        <v>854.812</v>
      </c>
      <c r="G189" s="10" t="e">
        <f>#REF!</f>
        <v>#REF!</v>
      </c>
      <c r="H189" s="10" t="e">
        <f>#REF!</f>
        <v>#REF!</v>
      </c>
      <c r="I189" s="10" t="e">
        <f>#REF!</f>
        <v>#REF!</v>
      </c>
      <c r="J189" s="10" t="e">
        <f>#REF!</f>
        <v>#REF!</v>
      </c>
      <c r="K189" s="10" t="e">
        <f>#REF!</f>
        <v>#REF!</v>
      </c>
      <c r="L189" s="10" t="e">
        <f>#REF!</f>
        <v>#REF!</v>
      </c>
      <c r="M189" s="10" t="e">
        <f>#REF!</f>
        <v>#REF!</v>
      </c>
      <c r="N189" s="10" t="e">
        <f>#REF!</f>
        <v>#REF!</v>
      </c>
      <c r="O189" s="10" t="e">
        <f>#REF!</f>
        <v>#REF!</v>
      </c>
      <c r="P189" s="10" t="e">
        <f>#REF!</f>
        <v>#REF!</v>
      </c>
      <c r="Q189" s="10" t="e">
        <f>#REF!</f>
        <v>#REF!</v>
      </c>
      <c r="R189" s="10" t="e">
        <f>#REF!</f>
        <v>#REF!</v>
      </c>
      <c r="S189" s="10" t="e">
        <f>#REF!</f>
        <v>#REF!</v>
      </c>
      <c r="T189" s="10" t="e">
        <f>#REF!</f>
        <v>#REF!</v>
      </c>
      <c r="U189" s="10" t="e">
        <f>#REF!</f>
        <v>#REF!</v>
      </c>
      <c r="V189" s="10" t="e">
        <f>#REF!</f>
        <v>#REF!</v>
      </c>
    </row>
    <row r="190" spans="1:22" s="28" customFormat="1" ht="33" customHeight="1" outlineLevel="5">
      <c r="A190" s="56" t="s">
        <v>130</v>
      </c>
      <c r="B190" s="19" t="s">
        <v>12</v>
      </c>
      <c r="C190" s="19" t="s">
        <v>201</v>
      </c>
      <c r="D190" s="19" t="s">
        <v>5</v>
      </c>
      <c r="E190" s="19"/>
      <c r="F190" s="90">
        <f>F191+F194+F196+F195</f>
        <v>644.812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53.25" customHeight="1" outlineLevel="5">
      <c r="A191" s="5" t="s">
        <v>202</v>
      </c>
      <c r="B191" s="6" t="s">
        <v>12</v>
      </c>
      <c r="C191" s="6" t="s">
        <v>203</v>
      </c>
      <c r="D191" s="6" t="s">
        <v>5</v>
      </c>
      <c r="E191" s="6"/>
      <c r="F191" s="91">
        <f>F192</f>
        <v>90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5">
      <c r="A192" s="53" t="s">
        <v>101</v>
      </c>
      <c r="B192" s="54" t="s">
        <v>12</v>
      </c>
      <c r="C192" s="54" t="s">
        <v>203</v>
      </c>
      <c r="D192" s="54" t="s">
        <v>102</v>
      </c>
      <c r="E192" s="54"/>
      <c r="F192" s="92">
        <f>F193</f>
        <v>90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31.5" outlineLevel="5">
      <c r="A193" s="53" t="s">
        <v>105</v>
      </c>
      <c r="B193" s="54" t="s">
        <v>12</v>
      </c>
      <c r="C193" s="54" t="s">
        <v>203</v>
      </c>
      <c r="D193" s="54" t="s">
        <v>106</v>
      </c>
      <c r="E193" s="54"/>
      <c r="F193" s="92">
        <v>90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31.5" outlineLevel="5">
      <c r="A194" s="5" t="s">
        <v>204</v>
      </c>
      <c r="B194" s="6" t="s">
        <v>12</v>
      </c>
      <c r="C194" s="6" t="s">
        <v>205</v>
      </c>
      <c r="D194" s="6" t="s">
        <v>129</v>
      </c>
      <c r="E194" s="6"/>
      <c r="F194" s="91">
        <v>100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31.5" outlineLevel="5">
      <c r="A195" s="5" t="s">
        <v>336</v>
      </c>
      <c r="B195" s="6" t="s">
        <v>12</v>
      </c>
      <c r="C195" s="6" t="s">
        <v>337</v>
      </c>
      <c r="D195" s="6" t="s">
        <v>129</v>
      </c>
      <c r="E195" s="6"/>
      <c r="F195" s="91">
        <v>370.077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31.5" outlineLevel="5">
      <c r="A196" s="5" t="s">
        <v>332</v>
      </c>
      <c r="B196" s="6" t="s">
        <v>12</v>
      </c>
      <c r="C196" s="6" t="s">
        <v>331</v>
      </c>
      <c r="D196" s="6" t="s">
        <v>129</v>
      </c>
      <c r="E196" s="6"/>
      <c r="F196" s="91">
        <v>84.735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31.5" outlineLevel="5">
      <c r="A197" s="56" t="s">
        <v>131</v>
      </c>
      <c r="B197" s="19" t="s">
        <v>12</v>
      </c>
      <c r="C197" s="19" t="s">
        <v>206</v>
      </c>
      <c r="D197" s="19" t="s">
        <v>5</v>
      </c>
      <c r="E197" s="19"/>
      <c r="F197" s="20">
        <f>F198</f>
        <v>210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47.25" outlineLevel="5">
      <c r="A198" s="5" t="s">
        <v>207</v>
      </c>
      <c r="B198" s="6" t="s">
        <v>12</v>
      </c>
      <c r="C198" s="6" t="s">
        <v>208</v>
      </c>
      <c r="D198" s="6" t="s">
        <v>5</v>
      </c>
      <c r="E198" s="6"/>
      <c r="F198" s="7">
        <f>F199</f>
        <v>210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5">
      <c r="A199" s="53" t="s">
        <v>101</v>
      </c>
      <c r="B199" s="54" t="s">
        <v>12</v>
      </c>
      <c r="C199" s="54" t="s">
        <v>208</v>
      </c>
      <c r="D199" s="54" t="s">
        <v>102</v>
      </c>
      <c r="E199" s="54"/>
      <c r="F199" s="55">
        <f>F200</f>
        <v>210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5">
      <c r="A200" s="53" t="s">
        <v>105</v>
      </c>
      <c r="B200" s="54" t="s">
        <v>12</v>
      </c>
      <c r="C200" s="54" t="s">
        <v>208</v>
      </c>
      <c r="D200" s="54" t="s">
        <v>106</v>
      </c>
      <c r="E200" s="54"/>
      <c r="F200" s="55">
        <v>210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18.75" outlineLevel="6">
      <c r="A201" s="16" t="s">
        <v>67</v>
      </c>
      <c r="B201" s="17" t="s">
        <v>58</v>
      </c>
      <c r="C201" s="17" t="s">
        <v>6</v>
      </c>
      <c r="D201" s="17" t="s">
        <v>5</v>
      </c>
      <c r="E201" s="17"/>
      <c r="F201" s="18">
        <f>F202</f>
        <v>1995.72</v>
      </c>
      <c r="G201" s="18" t="e">
        <f>#REF!+G202</f>
        <v>#REF!</v>
      </c>
      <c r="H201" s="18" t="e">
        <f>#REF!+H202</f>
        <v>#REF!</v>
      </c>
      <c r="I201" s="18" t="e">
        <f>#REF!+I202</f>
        <v>#REF!</v>
      </c>
      <c r="J201" s="18" t="e">
        <f>#REF!+J202</f>
        <v>#REF!</v>
      </c>
      <c r="K201" s="18" t="e">
        <f>#REF!+K202</f>
        <v>#REF!</v>
      </c>
      <c r="L201" s="18" t="e">
        <f>#REF!+L202</f>
        <v>#REF!</v>
      </c>
      <c r="M201" s="18" t="e">
        <f>#REF!+M202</f>
        <v>#REF!</v>
      </c>
      <c r="N201" s="18" t="e">
        <f>#REF!+N202</f>
        <v>#REF!</v>
      </c>
      <c r="O201" s="18" t="e">
        <f>#REF!+O202</f>
        <v>#REF!</v>
      </c>
      <c r="P201" s="18" t="e">
        <f>#REF!+P202</f>
        <v>#REF!</v>
      </c>
      <c r="Q201" s="18" t="e">
        <f>#REF!+Q202</f>
        <v>#REF!</v>
      </c>
      <c r="R201" s="18" t="e">
        <f>#REF!+R202</f>
        <v>#REF!</v>
      </c>
      <c r="S201" s="18" t="e">
        <f>#REF!+S202</f>
        <v>#REF!</v>
      </c>
      <c r="T201" s="18" t="e">
        <f>#REF!+T202</f>
        <v>#REF!</v>
      </c>
      <c r="U201" s="18" t="e">
        <f>#REF!+U202</f>
        <v>#REF!</v>
      </c>
      <c r="V201" s="18" t="e">
        <f>#REF!+V202</f>
        <v>#REF!</v>
      </c>
    </row>
    <row r="202" spans="1:22" s="28" customFormat="1" ht="17.25" customHeight="1" outlineLevel="3">
      <c r="A202" s="8" t="s">
        <v>37</v>
      </c>
      <c r="B202" s="9" t="s">
        <v>13</v>
      </c>
      <c r="C202" s="9" t="s">
        <v>6</v>
      </c>
      <c r="D202" s="9" t="s">
        <v>5</v>
      </c>
      <c r="E202" s="9"/>
      <c r="F202" s="10">
        <f>F208+F203</f>
        <v>1995.72</v>
      </c>
      <c r="G202" s="10" t="e">
        <f>#REF!+G208</f>
        <v>#REF!</v>
      </c>
      <c r="H202" s="10" t="e">
        <f>#REF!+H208</f>
        <v>#REF!</v>
      </c>
      <c r="I202" s="10" t="e">
        <f>#REF!+I208</f>
        <v>#REF!</v>
      </c>
      <c r="J202" s="10" t="e">
        <f>#REF!+J208</f>
        <v>#REF!</v>
      </c>
      <c r="K202" s="10" t="e">
        <f>#REF!+K208</f>
        <v>#REF!</v>
      </c>
      <c r="L202" s="10" t="e">
        <f>#REF!+L208</f>
        <v>#REF!</v>
      </c>
      <c r="M202" s="10" t="e">
        <f>#REF!+M208</f>
        <v>#REF!</v>
      </c>
      <c r="N202" s="10" t="e">
        <f>#REF!+N208</f>
        <v>#REF!</v>
      </c>
      <c r="O202" s="10" t="e">
        <f>#REF!+O208</f>
        <v>#REF!</v>
      </c>
      <c r="P202" s="10" t="e">
        <f>#REF!+P208</f>
        <v>#REF!</v>
      </c>
      <c r="Q202" s="10" t="e">
        <f>#REF!+Q208</f>
        <v>#REF!</v>
      </c>
      <c r="R202" s="10" t="e">
        <f>#REF!+R208</f>
        <v>#REF!</v>
      </c>
      <c r="S202" s="10" t="e">
        <f>#REF!+S208</f>
        <v>#REF!</v>
      </c>
      <c r="T202" s="10" t="e">
        <f>#REF!+T208</f>
        <v>#REF!</v>
      </c>
      <c r="U202" s="10" t="e">
        <f>#REF!+U208</f>
        <v>#REF!</v>
      </c>
      <c r="V202" s="10" t="e">
        <f>#REF!+V208</f>
        <v>#REF!</v>
      </c>
    </row>
    <row r="203" spans="1:22" s="28" customFormat="1" ht="17.25" customHeight="1" outlineLevel="3">
      <c r="A203" s="22" t="s">
        <v>158</v>
      </c>
      <c r="B203" s="9" t="s">
        <v>13</v>
      </c>
      <c r="C203" s="9" t="s">
        <v>159</v>
      </c>
      <c r="D203" s="9" t="s">
        <v>5</v>
      </c>
      <c r="E203" s="9"/>
      <c r="F203" s="10">
        <f>F204</f>
        <v>0.31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8" customFormat="1" ht="17.25" customHeight="1" outlineLevel="3">
      <c r="A204" s="22" t="s">
        <v>163</v>
      </c>
      <c r="B204" s="9" t="s">
        <v>13</v>
      </c>
      <c r="C204" s="9" t="s">
        <v>160</v>
      </c>
      <c r="D204" s="9" t="s">
        <v>5</v>
      </c>
      <c r="E204" s="9"/>
      <c r="F204" s="10">
        <f>F205</f>
        <v>0.31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28" customFormat="1" ht="50.25" customHeight="1" outlineLevel="3">
      <c r="A205" s="70" t="s">
        <v>302</v>
      </c>
      <c r="B205" s="19" t="s">
        <v>13</v>
      </c>
      <c r="C205" s="19" t="s">
        <v>301</v>
      </c>
      <c r="D205" s="19" t="s">
        <v>5</v>
      </c>
      <c r="E205" s="19"/>
      <c r="F205" s="20">
        <f>F206</f>
        <v>0.31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28" customFormat="1" ht="18" customHeight="1" outlineLevel="3">
      <c r="A206" s="5" t="s">
        <v>101</v>
      </c>
      <c r="B206" s="6" t="s">
        <v>13</v>
      </c>
      <c r="C206" s="6" t="s">
        <v>301</v>
      </c>
      <c r="D206" s="6" t="s">
        <v>102</v>
      </c>
      <c r="E206" s="6"/>
      <c r="F206" s="7">
        <f>F207</f>
        <v>0.31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28" customFormat="1" ht="17.25" customHeight="1" outlineLevel="3">
      <c r="A207" s="53" t="s">
        <v>96</v>
      </c>
      <c r="B207" s="54" t="s">
        <v>13</v>
      </c>
      <c r="C207" s="54" t="s">
        <v>301</v>
      </c>
      <c r="D207" s="54" t="s">
        <v>95</v>
      </c>
      <c r="E207" s="54"/>
      <c r="F207" s="55">
        <v>0.31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28" customFormat="1" ht="15.75" outlineLevel="4">
      <c r="A208" s="14" t="s">
        <v>209</v>
      </c>
      <c r="B208" s="12" t="s">
        <v>13</v>
      </c>
      <c r="C208" s="12" t="s">
        <v>6</v>
      </c>
      <c r="D208" s="12" t="s">
        <v>5</v>
      </c>
      <c r="E208" s="12"/>
      <c r="F208" s="13">
        <f>F209</f>
        <v>1995.41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</row>
    <row r="209" spans="1:22" s="28" customFormat="1" ht="31.5" outlineLevel="5">
      <c r="A209" s="56" t="s">
        <v>150</v>
      </c>
      <c r="B209" s="19" t="s">
        <v>13</v>
      </c>
      <c r="C209" s="19" t="s">
        <v>347</v>
      </c>
      <c r="D209" s="19" t="s">
        <v>5</v>
      </c>
      <c r="E209" s="19"/>
      <c r="F209" s="20">
        <f>F210</f>
        <v>1995.41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63" outlineLevel="5">
      <c r="A210" s="5" t="s">
        <v>349</v>
      </c>
      <c r="B210" s="6" t="s">
        <v>13</v>
      </c>
      <c r="C210" s="6" t="s">
        <v>348</v>
      </c>
      <c r="D210" s="6" t="s">
        <v>5</v>
      </c>
      <c r="E210" s="6"/>
      <c r="F210" s="7">
        <f>F211</f>
        <v>1995.41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15.75" outlineLevel="5">
      <c r="A211" s="53" t="s">
        <v>133</v>
      </c>
      <c r="B211" s="54" t="s">
        <v>13</v>
      </c>
      <c r="C211" s="54" t="s">
        <v>348</v>
      </c>
      <c r="D211" s="54" t="s">
        <v>132</v>
      </c>
      <c r="E211" s="54"/>
      <c r="F211" s="55">
        <v>1995.41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18.75" outlineLevel="6">
      <c r="A212" s="16" t="s">
        <v>57</v>
      </c>
      <c r="B212" s="17" t="s">
        <v>56</v>
      </c>
      <c r="C212" s="17" t="s">
        <v>6</v>
      </c>
      <c r="D212" s="17" t="s">
        <v>5</v>
      </c>
      <c r="E212" s="17"/>
      <c r="F212" s="18">
        <f>F213+F229+F277+F282+F299</f>
        <v>414414.7309999999</v>
      </c>
      <c r="G212" s="18" t="e">
        <f aca="true" t="shared" si="30" ref="G212:V212">G214+G229+G282+G299</f>
        <v>#REF!</v>
      </c>
      <c r="H212" s="18" t="e">
        <f t="shared" si="30"/>
        <v>#REF!</v>
      </c>
      <c r="I212" s="18" t="e">
        <f t="shared" si="30"/>
        <v>#REF!</v>
      </c>
      <c r="J212" s="18" t="e">
        <f t="shared" si="30"/>
        <v>#REF!</v>
      </c>
      <c r="K212" s="18" t="e">
        <f t="shared" si="30"/>
        <v>#REF!</v>
      </c>
      <c r="L212" s="18" t="e">
        <f t="shared" si="30"/>
        <v>#REF!</v>
      </c>
      <c r="M212" s="18" t="e">
        <f t="shared" si="30"/>
        <v>#REF!</v>
      </c>
      <c r="N212" s="18" t="e">
        <f t="shared" si="30"/>
        <v>#REF!</v>
      </c>
      <c r="O212" s="18" t="e">
        <f t="shared" si="30"/>
        <v>#REF!</v>
      </c>
      <c r="P212" s="18" t="e">
        <f t="shared" si="30"/>
        <v>#REF!</v>
      </c>
      <c r="Q212" s="18" t="e">
        <f t="shared" si="30"/>
        <v>#REF!</v>
      </c>
      <c r="R212" s="18" t="e">
        <f t="shared" si="30"/>
        <v>#REF!</v>
      </c>
      <c r="S212" s="18" t="e">
        <f t="shared" si="30"/>
        <v>#REF!</v>
      </c>
      <c r="T212" s="18" t="e">
        <f t="shared" si="30"/>
        <v>#REF!</v>
      </c>
      <c r="U212" s="18" t="e">
        <f t="shared" si="30"/>
        <v>#REF!</v>
      </c>
      <c r="V212" s="18" t="e">
        <f t="shared" si="30"/>
        <v>#REF!</v>
      </c>
    </row>
    <row r="213" spans="1:22" s="28" customFormat="1" ht="18.75" outlineLevel="6">
      <c r="A213" s="16" t="s">
        <v>45</v>
      </c>
      <c r="B213" s="17" t="s">
        <v>21</v>
      </c>
      <c r="C213" s="17" t="s">
        <v>6</v>
      </c>
      <c r="D213" s="17" t="s">
        <v>5</v>
      </c>
      <c r="E213" s="17"/>
      <c r="F213" s="18">
        <f>F214</f>
        <v>84321.43999999999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28" customFormat="1" ht="15.75" outlineLevel="6">
      <c r="A214" s="76" t="s">
        <v>210</v>
      </c>
      <c r="B214" s="9" t="s">
        <v>21</v>
      </c>
      <c r="C214" s="9" t="s">
        <v>212</v>
      </c>
      <c r="D214" s="9" t="s">
        <v>5</v>
      </c>
      <c r="E214" s="9"/>
      <c r="F214" s="10">
        <f>F215+F225</f>
        <v>84321.43999999999</v>
      </c>
      <c r="G214" s="10">
        <f aca="true" t="shared" si="31" ref="G214:V214">G215</f>
        <v>0</v>
      </c>
      <c r="H214" s="10">
        <f t="shared" si="31"/>
        <v>0</v>
      </c>
      <c r="I214" s="10">
        <f t="shared" si="31"/>
        <v>0</v>
      </c>
      <c r="J214" s="10">
        <f t="shared" si="31"/>
        <v>0</v>
      </c>
      <c r="K214" s="10">
        <f t="shared" si="31"/>
        <v>0</v>
      </c>
      <c r="L214" s="10">
        <f t="shared" si="31"/>
        <v>0</v>
      </c>
      <c r="M214" s="10">
        <f t="shared" si="31"/>
        <v>0</v>
      </c>
      <c r="N214" s="10">
        <f t="shared" si="31"/>
        <v>0</v>
      </c>
      <c r="O214" s="10">
        <f t="shared" si="31"/>
        <v>0</v>
      </c>
      <c r="P214" s="10">
        <f t="shared" si="31"/>
        <v>0</v>
      </c>
      <c r="Q214" s="10">
        <f t="shared" si="31"/>
        <v>0</v>
      </c>
      <c r="R214" s="10">
        <f t="shared" si="31"/>
        <v>0</v>
      </c>
      <c r="S214" s="10">
        <f t="shared" si="31"/>
        <v>0</v>
      </c>
      <c r="T214" s="10">
        <f t="shared" si="31"/>
        <v>0</v>
      </c>
      <c r="U214" s="10">
        <f t="shared" si="31"/>
        <v>0</v>
      </c>
      <c r="V214" s="10">
        <f t="shared" si="31"/>
        <v>0</v>
      </c>
    </row>
    <row r="215" spans="1:22" s="28" customFormat="1" ht="19.5" customHeight="1" outlineLevel="6">
      <c r="A215" s="76" t="s">
        <v>211</v>
      </c>
      <c r="B215" s="12" t="s">
        <v>21</v>
      </c>
      <c r="C215" s="12" t="s">
        <v>213</v>
      </c>
      <c r="D215" s="12" t="s">
        <v>5</v>
      </c>
      <c r="E215" s="12"/>
      <c r="F215" s="13">
        <f>F216+F219+F222</f>
        <v>84295.43999999999</v>
      </c>
      <c r="G215" s="13">
        <f aca="true" t="shared" si="32" ref="G215:V215">G216</f>
        <v>0</v>
      </c>
      <c r="H215" s="13">
        <f t="shared" si="32"/>
        <v>0</v>
      </c>
      <c r="I215" s="13">
        <f t="shared" si="32"/>
        <v>0</v>
      </c>
      <c r="J215" s="13">
        <f t="shared" si="32"/>
        <v>0</v>
      </c>
      <c r="K215" s="13">
        <f t="shared" si="32"/>
        <v>0</v>
      </c>
      <c r="L215" s="13">
        <f t="shared" si="32"/>
        <v>0</v>
      </c>
      <c r="M215" s="13">
        <f t="shared" si="32"/>
        <v>0</v>
      </c>
      <c r="N215" s="13">
        <f t="shared" si="32"/>
        <v>0</v>
      </c>
      <c r="O215" s="13">
        <f t="shared" si="32"/>
        <v>0</v>
      </c>
      <c r="P215" s="13">
        <f t="shared" si="32"/>
        <v>0</v>
      </c>
      <c r="Q215" s="13">
        <f t="shared" si="32"/>
        <v>0</v>
      </c>
      <c r="R215" s="13">
        <f t="shared" si="32"/>
        <v>0</v>
      </c>
      <c r="S215" s="13">
        <f t="shared" si="32"/>
        <v>0</v>
      </c>
      <c r="T215" s="13">
        <f t="shared" si="32"/>
        <v>0</v>
      </c>
      <c r="U215" s="13">
        <f t="shared" si="32"/>
        <v>0</v>
      </c>
      <c r="V215" s="13">
        <f t="shared" si="32"/>
        <v>0</v>
      </c>
    </row>
    <row r="216" spans="1:22" s="28" customFormat="1" ht="31.5" outlineLevel="6">
      <c r="A216" s="56" t="s">
        <v>214</v>
      </c>
      <c r="B216" s="19" t="s">
        <v>21</v>
      </c>
      <c r="C216" s="19" t="s">
        <v>215</v>
      </c>
      <c r="D216" s="19" t="s">
        <v>5</v>
      </c>
      <c r="E216" s="19"/>
      <c r="F216" s="20">
        <f>F217</f>
        <v>29449.76</v>
      </c>
      <c r="G216" s="7">
        <f aca="true" t="shared" si="33" ref="G216:V216">G218</f>
        <v>0</v>
      </c>
      <c r="H216" s="7">
        <f t="shared" si="33"/>
        <v>0</v>
      </c>
      <c r="I216" s="7">
        <f t="shared" si="33"/>
        <v>0</v>
      </c>
      <c r="J216" s="7">
        <f t="shared" si="33"/>
        <v>0</v>
      </c>
      <c r="K216" s="7">
        <f t="shared" si="33"/>
        <v>0</v>
      </c>
      <c r="L216" s="7">
        <f t="shared" si="33"/>
        <v>0</v>
      </c>
      <c r="M216" s="7">
        <f t="shared" si="33"/>
        <v>0</v>
      </c>
      <c r="N216" s="7">
        <f t="shared" si="33"/>
        <v>0</v>
      </c>
      <c r="O216" s="7">
        <f t="shared" si="33"/>
        <v>0</v>
      </c>
      <c r="P216" s="7">
        <f t="shared" si="33"/>
        <v>0</v>
      </c>
      <c r="Q216" s="7">
        <f t="shared" si="33"/>
        <v>0</v>
      </c>
      <c r="R216" s="7">
        <f t="shared" si="33"/>
        <v>0</v>
      </c>
      <c r="S216" s="7">
        <f t="shared" si="33"/>
        <v>0</v>
      </c>
      <c r="T216" s="7">
        <f t="shared" si="33"/>
        <v>0</v>
      </c>
      <c r="U216" s="7">
        <f t="shared" si="33"/>
        <v>0</v>
      </c>
      <c r="V216" s="7">
        <f t="shared" si="33"/>
        <v>0</v>
      </c>
    </row>
    <row r="217" spans="1:22" s="28" customFormat="1" ht="15.75" outlineLevel="6">
      <c r="A217" s="5" t="s">
        <v>134</v>
      </c>
      <c r="B217" s="6" t="s">
        <v>21</v>
      </c>
      <c r="C217" s="6" t="s">
        <v>215</v>
      </c>
      <c r="D217" s="6" t="s">
        <v>135</v>
      </c>
      <c r="E217" s="6"/>
      <c r="F217" s="7">
        <f>F218</f>
        <v>29449.76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47.25" outlineLevel="6">
      <c r="A218" s="62" t="s">
        <v>323</v>
      </c>
      <c r="B218" s="54" t="s">
        <v>21</v>
      </c>
      <c r="C218" s="54" t="s">
        <v>215</v>
      </c>
      <c r="D218" s="54" t="s">
        <v>88</v>
      </c>
      <c r="E218" s="54"/>
      <c r="F218" s="55">
        <v>29449.76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63" outlineLevel="6">
      <c r="A219" s="70" t="s">
        <v>219</v>
      </c>
      <c r="B219" s="19" t="s">
        <v>21</v>
      </c>
      <c r="C219" s="19" t="s">
        <v>220</v>
      </c>
      <c r="D219" s="19" t="s">
        <v>5</v>
      </c>
      <c r="E219" s="19"/>
      <c r="F219" s="20">
        <f>F220</f>
        <v>54485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15.75" outlineLevel="6">
      <c r="A220" s="5" t="s">
        <v>134</v>
      </c>
      <c r="B220" s="6" t="s">
        <v>21</v>
      </c>
      <c r="C220" s="6" t="s">
        <v>220</v>
      </c>
      <c r="D220" s="6" t="s">
        <v>135</v>
      </c>
      <c r="E220" s="6"/>
      <c r="F220" s="7">
        <f>F221</f>
        <v>54485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47.25" outlineLevel="6">
      <c r="A221" s="62" t="s">
        <v>323</v>
      </c>
      <c r="B221" s="54" t="s">
        <v>21</v>
      </c>
      <c r="C221" s="54" t="s">
        <v>220</v>
      </c>
      <c r="D221" s="54" t="s">
        <v>88</v>
      </c>
      <c r="E221" s="54"/>
      <c r="F221" s="55">
        <v>54485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6">
      <c r="A222" s="77" t="s">
        <v>227</v>
      </c>
      <c r="B222" s="19" t="s">
        <v>21</v>
      </c>
      <c r="C222" s="19" t="s">
        <v>216</v>
      </c>
      <c r="D222" s="19" t="s">
        <v>5</v>
      </c>
      <c r="E222" s="19"/>
      <c r="F222" s="20">
        <f>F223</f>
        <v>360.68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15.75" outlineLevel="6">
      <c r="A223" s="5" t="s">
        <v>134</v>
      </c>
      <c r="B223" s="6" t="s">
        <v>21</v>
      </c>
      <c r="C223" s="6" t="s">
        <v>216</v>
      </c>
      <c r="D223" s="6" t="s">
        <v>135</v>
      </c>
      <c r="E223" s="6"/>
      <c r="F223" s="7">
        <f>F224</f>
        <v>360.68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15.75" outlineLevel="6">
      <c r="A224" s="65" t="s">
        <v>89</v>
      </c>
      <c r="B224" s="54" t="s">
        <v>21</v>
      </c>
      <c r="C224" s="54" t="s">
        <v>216</v>
      </c>
      <c r="D224" s="54" t="s">
        <v>90</v>
      </c>
      <c r="E224" s="54"/>
      <c r="F224" s="55">
        <v>360.68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47.25" outlineLevel="6">
      <c r="A225" s="78" t="s">
        <v>217</v>
      </c>
      <c r="B225" s="9" t="s">
        <v>21</v>
      </c>
      <c r="C225" s="9" t="s">
        <v>221</v>
      </c>
      <c r="D225" s="9" t="s">
        <v>5</v>
      </c>
      <c r="E225" s="9"/>
      <c r="F225" s="10">
        <f>F226</f>
        <v>26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6">
      <c r="A226" s="77" t="s">
        <v>218</v>
      </c>
      <c r="B226" s="19" t="s">
        <v>21</v>
      </c>
      <c r="C226" s="19" t="s">
        <v>222</v>
      </c>
      <c r="D226" s="19" t="s">
        <v>5</v>
      </c>
      <c r="E226" s="19"/>
      <c r="F226" s="20">
        <f>F227</f>
        <v>26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15.75" outlineLevel="6">
      <c r="A227" s="5" t="s">
        <v>134</v>
      </c>
      <c r="B227" s="6" t="s">
        <v>21</v>
      </c>
      <c r="C227" s="6" t="s">
        <v>222</v>
      </c>
      <c r="D227" s="6" t="s">
        <v>135</v>
      </c>
      <c r="E227" s="6"/>
      <c r="F227" s="7">
        <f>F228</f>
        <v>26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15.75" outlineLevel="6">
      <c r="A228" s="65" t="s">
        <v>89</v>
      </c>
      <c r="B228" s="54" t="s">
        <v>21</v>
      </c>
      <c r="C228" s="54" t="s">
        <v>222</v>
      </c>
      <c r="D228" s="54" t="s">
        <v>90</v>
      </c>
      <c r="E228" s="54"/>
      <c r="F228" s="55">
        <v>26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15.75" outlineLevel="6">
      <c r="A229" s="79" t="s">
        <v>44</v>
      </c>
      <c r="B229" s="34" t="s">
        <v>22</v>
      </c>
      <c r="C229" s="34" t="s">
        <v>6</v>
      </c>
      <c r="D229" s="34" t="s">
        <v>5</v>
      </c>
      <c r="E229" s="34"/>
      <c r="F229" s="72">
        <f>F234+F273+F230</f>
        <v>311548.3109999999</v>
      </c>
      <c r="G229" s="10" t="e">
        <f>G235+#REF!+G273+#REF!+#REF!+#REF!+#REF!</f>
        <v>#REF!</v>
      </c>
      <c r="H229" s="10" t="e">
        <f>H235+#REF!+H273+#REF!+#REF!+#REF!+#REF!</f>
        <v>#REF!</v>
      </c>
      <c r="I229" s="10" t="e">
        <f>I235+#REF!+I273+#REF!+#REF!+#REF!+#REF!</f>
        <v>#REF!</v>
      </c>
      <c r="J229" s="10" t="e">
        <f>J235+#REF!+J273+#REF!+#REF!+#REF!+#REF!</f>
        <v>#REF!</v>
      </c>
      <c r="K229" s="10" t="e">
        <f>K235+#REF!+K273+#REF!+#REF!+#REF!+#REF!</f>
        <v>#REF!</v>
      </c>
      <c r="L229" s="10" t="e">
        <f>L235+#REF!+L273+#REF!+#REF!+#REF!+#REF!</f>
        <v>#REF!</v>
      </c>
      <c r="M229" s="10" t="e">
        <f>M235+#REF!+M273+#REF!+#REF!+#REF!+#REF!</f>
        <v>#REF!</v>
      </c>
      <c r="N229" s="10" t="e">
        <f>N235+#REF!+N273+#REF!+#REF!+#REF!+#REF!</f>
        <v>#REF!</v>
      </c>
      <c r="O229" s="10" t="e">
        <f>O235+#REF!+O273+#REF!+#REF!+#REF!+#REF!</f>
        <v>#REF!</v>
      </c>
      <c r="P229" s="10" t="e">
        <f>P235+#REF!+P273+#REF!+#REF!+#REF!+#REF!</f>
        <v>#REF!</v>
      </c>
      <c r="Q229" s="10" t="e">
        <f>Q235+#REF!+Q273+#REF!+#REF!+#REF!+#REF!</f>
        <v>#REF!</v>
      </c>
      <c r="R229" s="10" t="e">
        <f>R235+#REF!+R273+#REF!+#REF!+#REF!+#REF!</f>
        <v>#REF!</v>
      </c>
      <c r="S229" s="10" t="e">
        <f>S235+#REF!+S273+#REF!+#REF!+#REF!+#REF!</f>
        <v>#REF!</v>
      </c>
      <c r="T229" s="10" t="e">
        <f>T235+#REF!+T273+#REF!+#REF!+#REF!+#REF!</f>
        <v>#REF!</v>
      </c>
      <c r="U229" s="10" t="e">
        <f>U235+#REF!+U273+#REF!+#REF!+#REF!+#REF!</f>
        <v>#REF!</v>
      </c>
      <c r="V229" s="10" t="e">
        <f>V235+#REF!+V273+#REF!+#REF!+#REF!+#REF!</f>
        <v>#REF!</v>
      </c>
    </row>
    <row r="230" spans="1:22" s="28" customFormat="1" ht="31.5" outlineLevel="6">
      <c r="A230" s="22" t="s">
        <v>158</v>
      </c>
      <c r="B230" s="9" t="s">
        <v>22</v>
      </c>
      <c r="C230" s="9" t="s">
        <v>159</v>
      </c>
      <c r="D230" s="9" t="s">
        <v>5</v>
      </c>
      <c r="E230" s="9"/>
      <c r="F230" s="10">
        <f>F231</f>
        <v>22.5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8" customFormat="1" ht="31.5" outlineLevel="6">
      <c r="A231" s="22" t="s">
        <v>163</v>
      </c>
      <c r="B231" s="9" t="s">
        <v>22</v>
      </c>
      <c r="C231" s="9" t="s">
        <v>160</v>
      </c>
      <c r="D231" s="9" t="s">
        <v>5</v>
      </c>
      <c r="E231" s="9"/>
      <c r="F231" s="10">
        <f>F232</f>
        <v>22.5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8" customFormat="1" ht="15.75" outlineLevel="6">
      <c r="A232" s="56" t="s">
        <v>172</v>
      </c>
      <c r="B232" s="19" t="s">
        <v>22</v>
      </c>
      <c r="C232" s="19" t="s">
        <v>173</v>
      </c>
      <c r="D232" s="19" t="s">
        <v>5</v>
      </c>
      <c r="E232" s="19"/>
      <c r="F232" s="20">
        <f>F233</f>
        <v>22.5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28" customFormat="1" ht="15.75" outlineLevel="6">
      <c r="A233" s="5" t="s">
        <v>120</v>
      </c>
      <c r="B233" s="6" t="s">
        <v>22</v>
      </c>
      <c r="C233" s="6" t="s">
        <v>173</v>
      </c>
      <c r="D233" s="6" t="s">
        <v>119</v>
      </c>
      <c r="E233" s="6"/>
      <c r="F233" s="7">
        <v>22.5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28" customFormat="1" ht="15.75" outlineLevel="6">
      <c r="A234" s="76" t="s">
        <v>210</v>
      </c>
      <c r="B234" s="9" t="s">
        <v>22</v>
      </c>
      <c r="C234" s="9" t="s">
        <v>212</v>
      </c>
      <c r="D234" s="9" t="s">
        <v>5</v>
      </c>
      <c r="E234" s="9"/>
      <c r="F234" s="10">
        <f>F235+F269</f>
        <v>302194.01099999994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28" customFormat="1" ht="15.75" outlineLevel="6">
      <c r="A235" s="23" t="s">
        <v>223</v>
      </c>
      <c r="B235" s="12" t="s">
        <v>22</v>
      </c>
      <c r="C235" s="12" t="s">
        <v>224</v>
      </c>
      <c r="D235" s="12" t="s">
        <v>5</v>
      </c>
      <c r="E235" s="12"/>
      <c r="F235" s="13">
        <f>F236+F245+F251+F256+F248+F264</f>
        <v>281884.1109999999</v>
      </c>
      <c r="G235" s="13">
        <f aca="true" t="shared" si="34" ref="G235:V236">G236</f>
        <v>0</v>
      </c>
      <c r="H235" s="13">
        <f t="shared" si="34"/>
        <v>0</v>
      </c>
      <c r="I235" s="13">
        <f t="shared" si="34"/>
        <v>0</v>
      </c>
      <c r="J235" s="13">
        <f t="shared" si="34"/>
        <v>0</v>
      </c>
      <c r="K235" s="13">
        <f t="shared" si="34"/>
        <v>0</v>
      </c>
      <c r="L235" s="13">
        <f t="shared" si="34"/>
        <v>0</v>
      </c>
      <c r="M235" s="13">
        <f t="shared" si="34"/>
        <v>0</v>
      </c>
      <c r="N235" s="13">
        <f t="shared" si="34"/>
        <v>0</v>
      </c>
      <c r="O235" s="13">
        <f t="shared" si="34"/>
        <v>0</v>
      </c>
      <c r="P235" s="13">
        <f t="shared" si="34"/>
        <v>0</v>
      </c>
      <c r="Q235" s="13">
        <f t="shared" si="34"/>
        <v>0</v>
      </c>
      <c r="R235" s="13">
        <f t="shared" si="34"/>
        <v>0</v>
      </c>
      <c r="S235" s="13">
        <f t="shared" si="34"/>
        <v>0</v>
      </c>
      <c r="T235" s="13">
        <f t="shared" si="34"/>
        <v>0</v>
      </c>
      <c r="U235" s="13">
        <f t="shared" si="34"/>
        <v>0</v>
      </c>
      <c r="V235" s="13">
        <f t="shared" si="34"/>
        <v>0</v>
      </c>
    </row>
    <row r="236" spans="1:22" s="28" customFormat="1" ht="31.5" outlineLevel="6">
      <c r="A236" s="56" t="s">
        <v>174</v>
      </c>
      <c r="B236" s="19" t="s">
        <v>22</v>
      </c>
      <c r="C236" s="19" t="s">
        <v>225</v>
      </c>
      <c r="D236" s="19" t="s">
        <v>5</v>
      </c>
      <c r="E236" s="19"/>
      <c r="F236" s="20">
        <f>F237+F239+F242</f>
        <v>44774.24</v>
      </c>
      <c r="G236" s="7">
        <f t="shared" si="34"/>
        <v>0</v>
      </c>
      <c r="H236" s="7">
        <f t="shared" si="34"/>
        <v>0</v>
      </c>
      <c r="I236" s="7">
        <f t="shared" si="34"/>
        <v>0</v>
      </c>
      <c r="J236" s="7">
        <f t="shared" si="34"/>
        <v>0</v>
      </c>
      <c r="K236" s="7">
        <f t="shared" si="34"/>
        <v>0</v>
      </c>
      <c r="L236" s="7">
        <f t="shared" si="34"/>
        <v>0</v>
      </c>
      <c r="M236" s="7">
        <f t="shared" si="34"/>
        <v>0</v>
      </c>
      <c r="N236" s="7">
        <f t="shared" si="34"/>
        <v>0</v>
      </c>
      <c r="O236" s="7">
        <f t="shared" si="34"/>
        <v>0</v>
      </c>
      <c r="P236" s="7">
        <f t="shared" si="34"/>
        <v>0</v>
      </c>
      <c r="Q236" s="7">
        <f t="shared" si="34"/>
        <v>0</v>
      </c>
      <c r="R236" s="7">
        <f t="shared" si="34"/>
        <v>0</v>
      </c>
      <c r="S236" s="7">
        <f t="shared" si="34"/>
        <v>0</v>
      </c>
      <c r="T236" s="7">
        <f t="shared" si="34"/>
        <v>0</v>
      </c>
      <c r="U236" s="7">
        <f t="shared" si="34"/>
        <v>0</v>
      </c>
      <c r="V236" s="7">
        <f t="shared" si="34"/>
        <v>0</v>
      </c>
    </row>
    <row r="237" spans="1:22" s="28" customFormat="1" ht="15.75" outlineLevel="6">
      <c r="A237" s="5" t="s">
        <v>121</v>
      </c>
      <c r="B237" s="6" t="s">
        <v>22</v>
      </c>
      <c r="C237" s="6" t="s">
        <v>225</v>
      </c>
      <c r="D237" s="6" t="s">
        <v>122</v>
      </c>
      <c r="E237" s="6"/>
      <c r="F237" s="7">
        <f>F238</f>
        <v>19231.22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15.75" outlineLevel="6">
      <c r="A238" s="53" t="s">
        <v>96</v>
      </c>
      <c r="B238" s="54" t="s">
        <v>22</v>
      </c>
      <c r="C238" s="54" t="s">
        <v>225</v>
      </c>
      <c r="D238" s="54" t="s">
        <v>123</v>
      </c>
      <c r="E238" s="54"/>
      <c r="F238" s="55">
        <v>19231.22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31.5" outlineLevel="6">
      <c r="A239" s="5" t="s">
        <v>101</v>
      </c>
      <c r="B239" s="6" t="s">
        <v>22</v>
      </c>
      <c r="C239" s="6" t="s">
        <v>225</v>
      </c>
      <c r="D239" s="6" t="s">
        <v>102</v>
      </c>
      <c r="E239" s="6"/>
      <c r="F239" s="7">
        <f>F240+F241</f>
        <v>22717.71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31.5" outlineLevel="6">
      <c r="A240" s="53" t="s">
        <v>103</v>
      </c>
      <c r="B240" s="54" t="s">
        <v>22</v>
      </c>
      <c r="C240" s="54" t="s">
        <v>225</v>
      </c>
      <c r="D240" s="54" t="s">
        <v>104</v>
      </c>
      <c r="E240" s="54"/>
      <c r="F240" s="55"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31.5" outlineLevel="6">
      <c r="A241" s="53" t="s">
        <v>105</v>
      </c>
      <c r="B241" s="54" t="s">
        <v>22</v>
      </c>
      <c r="C241" s="54" t="s">
        <v>225</v>
      </c>
      <c r="D241" s="54" t="s">
        <v>106</v>
      </c>
      <c r="E241" s="54"/>
      <c r="F241" s="55">
        <v>22717.71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15.75" outlineLevel="6">
      <c r="A242" s="5" t="s">
        <v>107</v>
      </c>
      <c r="B242" s="6" t="s">
        <v>22</v>
      </c>
      <c r="C242" s="6" t="s">
        <v>225</v>
      </c>
      <c r="D242" s="6" t="s">
        <v>108</v>
      </c>
      <c r="E242" s="6"/>
      <c r="F242" s="7">
        <f>F243+F244</f>
        <v>2825.31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31.5" outlineLevel="6">
      <c r="A243" s="53" t="s">
        <v>109</v>
      </c>
      <c r="B243" s="54" t="s">
        <v>22</v>
      </c>
      <c r="C243" s="54" t="s">
        <v>225</v>
      </c>
      <c r="D243" s="54" t="s">
        <v>111</v>
      </c>
      <c r="E243" s="54"/>
      <c r="F243" s="55">
        <v>2394.31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15.75" outlineLevel="6">
      <c r="A244" s="53" t="s">
        <v>110</v>
      </c>
      <c r="B244" s="54" t="s">
        <v>22</v>
      </c>
      <c r="C244" s="54" t="s">
        <v>225</v>
      </c>
      <c r="D244" s="54" t="s">
        <v>112</v>
      </c>
      <c r="E244" s="54"/>
      <c r="F244" s="55">
        <v>431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31.5" outlineLevel="6">
      <c r="A245" s="56" t="s">
        <v>214</v>
      </c>
      <c r="B245" s="19" t="s">
        <v>22</v>
      </c>
      <c r="C245" s="19" t="s">
        <v>226</v>
      </c>
      <c r="D245" s="19" t="s">
        <v>5</v>
      </c>
      <c r="E245" s="19"/>
      <c r="F245" s="20">
        <f>F246</f>
        <v>27004.6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5" t="s">
        <v>134</v>
      </c>
      <c r="B246" s="6" t="s">
        <v>22</v>
      </c>
      <c r="C246" s="6" t="s">
        <v>226</v>
      </c>
      <c r="D246" s="6" t="s">
        <v>135</v>
      </c>
      <c r="E246" s="6"/>
      <c r="F246" s="7">
        <f>F247</f>
        <v>27004.6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47.25" outlineLevel="6">
      <c r="A247" s="62" t="s">
        <v>323</v>
      </c>
      <c r="B247" s="54" t="s">
        <v>22</v>
      </c>
      <c r="C247" s="54" t="s">
        <v>226</v>
      </c>
      <c r="D247" s="54" t="s">
        <v>88</v>
      </c>
      <c r="E247" s="54"/>
      <c r="F247" s="55">
        <v>27004.6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77" t="s">
        <v>318</v>
      </c>
      <c r="B248" s="19" t="s">
        <v>22</v>
      </c>
      <c r="C248" s="19" t="s">
        <v>319</v>
      </c>
      <c r="D248" s="19" t="s">
        <v>5</v>
      </c>
      <c r="E248" s="19"/>
      <c r="F248" s="20">
        <f>F249</f>
        <v>96.23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15.75" outlineLevel="6">
      <c r="A249" s="5" t="s">
        <v>134</v>
      </c>
      <c r="B249" s="6" t="s">
        <v>22</v>
      </c>
      <c r="C249" s="6" t="s">
        <v>319</v>
      </c>
      <c r="D249" s="6" t="s">
        <v>135</v>
      </c>
      <c r="E249" s="6"/>
      <c r="F249" s="7">
        <f>F250</f>
        <v>96.23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15.75" outlineLevel="6">
      <c r="A250" s="65" t="s">
        <v>89</v>
      </c>
      <c r="B250" s="54" t="s">
        <v>22</v>
      </c>
      <c r="C250" s="54" t="s">
        <v>319</v>
      </c>
      <c r="D250" s="54" t="s">
        <v>90</v>
      </c>
      <c r="E250" s="54"/>
      <c r="F250" s="55">
        <v>96.23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31.5" outlineLevel="6">
      <c r="A251" s="63" t="s">
        <v>228</v>
      </c>
      <c r="B251" s="19" t="s">
        <v>22</v>
      </c>
      <c r="C251" s="19" t="s">
        <v>229</v>
      </c>
      <c r="D251" s="19" t="s">
        <v>5</v>
      </c>
      <c r="E251" s="19"/>
      <c r="F251" s="20">
        <f>F252+F254</f>
        <v>5691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31.5" outlineLevel="6">
      <c r="A252" s="5" t="s">
        <v>101</v>
      </c>
      <c r="B252" s="6" t="s">
        <v>22</v>
      </c>
      <c r="C252" s="6" t="s">
        <v>229</v>
      </c>
      <c r="D252" s="6" t="s">
        <v>102</v>
      </c>
      <c r="E252" s="6"/>
      <c r="F252" s="7">
        <f>F253</f>
        <v>2468.04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31.5" outlineLevel="6">
      <c r="A253" s="53" t="s">
        <v>105</v>
      </c>
      <c r="B253" s="54" t="s">
        <v>22</v>
      </c>
      <c r="C253" s="54" t="s">
        <v>229</v>
      </c>
      <c r="D253" s="54" t="s">
        <v>106</v>
      </c>
      <c r="E253" s="54"/>
      <c r="F253" s="55">
        <v>2468.04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5" t="s">
        <v>134</v>
      </c>
      <c r="B254" s="6" t="s">
        <v>22</v>
      </c>
      <c r="C254" s="6" t="s">
        <v>229</v>
      </c>
      <c r="D254" s="6" t="s">
        <v>135</v>
      </c>
      <c r="E254" s="6"/>
      <c r="F254" s="7">
        <f>F255</f>
        <v>3222.96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47.25" outlineLevel="6">
      <c r="A255" s="62" t="s">
        <v>323</v>
      </c>
      <c r="B255" s="54" t="s">
        <v>22</v>
      </c>
      <c r="C255" s="54" t="s">
        <v>229</v>
      </c>
      <c r="D255" s="54" t="s">
        <v>88</v>
      </c>
      <c r="E255" s="54"/>
      <c r="F255" s="55">
        <v>3222.96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51" customHeight="1" outlineLevel="6">
      <c r="A256" s="64" t="s">
        <v>230</v>
      </c>
      <c r="B256" s="68" t="s">
        <v>22</v>
      </c>
      <c r="C256" s="68" t="s">
        <v>231</v>
      </c>
      <c r="D256" s="68" t="s">
        <v>5</v>
      </c>
      <c r="E256" s="68"/>
      <c r="F256" s="69">
        <f>F257+F259+F262</f>
        <v>203781.59999999998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15.75" outlineLevel="6">
      <c r="A257" s="5" t="s">
        <v>121</v>
      </c>
      <c r="B257" s="6" t="s">
        <v>22</v>
      </c>
      <c r="C257" s="6" t="s">
        <v>231</v>
      </c>
      <c r="D257" s="6" t="s">
        <v>122</v>
      </c>
      <c r="E257" s="6"/>
      <c r="F257" s="7">
        <f>F258</f>
        <v>110398.76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15.75" outlineLevel="6">
      <c r="A258" s="53" t="s">
        <v>96</v>
      </c>
      <c r="B258" s="54" t="s">
        <v>22</v>
      </c>
      <c r="C258" s="54" t="s">
        <v>231</v>
      </c>
      <c r="D258" s="54" t="s">
        <v>123</v>
      </c>
      <c r="E258" s="54"/>
      <c r="F258" s="55">
        <v>110398.76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6">
      <c r="A259" s="5" t="s">
        <v>101</v>
      </c>
      <c r="B259" s="6" t="s">
        <v>22</v>
      </c>
      <c r="C259" s="6" t="s">
        <v>231</v>
      </c>
      <c r="D259" s="6" t="s">
        <v>102</v>
      </c>
      <c r="E259" s="6"/>
      <c r="F259" s="7">
        <f>F261+F260</f>
        <v>5293.7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31.5" outlineLevel="6">
      <c r="A260" s="53" t="s">
        <v>103</v>
      </c>
      <c r="B260" s="54" t="s">
        <v>22</v>
      </c>
      <c r="C260" s="54" t="s">
        <v>231</v>
      </c>
      <c r="D260" s="54" t="s">
        <v>104</v>
      </c>
      <c r="E260" s="54"/>
      <c r="F260" s="55"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31.5" outlineLevel="6">
      <c r="A261" s="53" t="s">
        <v>105</v>
      </c>
      <c r="B261" s="54" t="s">
        <v>22</v>
      </c>
      <c r="C261" s="54" t="s">
        <v>231</v>
      </c>
      <c r="D261" s="54" t="s">
        <v>106</v>
      </c>
      <c r="E261" s="54"/>
      <c r="F261" s="55">
        <v>5293.7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15.75" outlineLevel="6">
      <c r="A262" s="5" t="s">
        <v>134</v>
      </c>
      <c r="B262" s="6" t="s">
        <v>22</v>
      </c>
      <c r="C262" s="6" t="s">
        <v>231</v>
      </c>
      <c r="D262" s="6" t="s">
        <v>135</v>
      </c>
      <c r="E262" s="6"/>
      <c r="F262" s="7">
        <f>F263</f>
        <v>88089.14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47.25" outlineLevel="6">
      <c r="A263" s="62" t="s">
        <v>323</v>
      </c>
      <c r="B263" s="54" t="s">
        <v>22</v>
      </c>
      <c r="C263" s="54" t="s">
        <v>231</v>
      </c>
      <c r="D263" s="54" t="s">
        <v>88</v>
      </c>
      <c r="E263" s="54"/>
      <c r="F263" s="55">
        <v>88089.14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47.25" outlineLevel="6">
      <c r="A264" s="70" t="s">
        <v>333</v>
      </c>
      <c r="B264" s="19" t="s">
        <v>22</v>
      </c>
      <c r="C264" s="19" t="s">
        <v>334</v>
      </c>
      <c r="D264" s="19" t="s">
        <v>5</v>
      </c>
      <c r="E264" s="19"/>
      <c r="F264" s="90">
        <f>F265+F267</f>
        <v>536.441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31.5" outlineLevel="6">
      <c r="A265" s="5" t="s">
        <v>101</v>
      </c>
      <c r="B265" s="6" t="s">
        <v>22</v>
      </c>
      <c r="C265" s="6" t="s">
        <v>334</v>
      </c>
      <c r="D265" s="6" t="s">
        <v>102</v>
      </c>
      <c r="E265" s="6"/>
      <c r="F265" s="91">
        <f>F266</f>
        <v>417.182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53" t="s">
        <v>105</v>
      </c>
      <c r="B266" s="54" t="s">
        <v>22</v>
      </c>
      <c r="C266" s="54" t="s">
        <v>334</v>
      </c>
      <c r="D266" s="54" t="s">
        <v>106</v>
      </c>
      <c r="E266" s="54"/>
      <c r="F266" s="92">
        <v>417.182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15.75" outlineLevel="6">
      <c r="A267" s="5" t="s">
        <v>134</v>
      </c>
      <c r="B267" s="6" t="s">
        <v>22</v>
      </c>
      <c r="C267" s="6" t="s">
        <v>334</v>
      </c>
      <c r="D267" s="6" t="s">
        <v>135</v>
      </c>
      <c r="E267" s="6"/>
      <c r="F267" s="91">
        <f>F268</f>
        <v>119.259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47.25" outlineLevel="6">
      <c r="A268" s="62" t="s">
        <v>323</v>
      </c>
      <c r="B268" s="54" t="s">
        <v>22</v>
      </c>
      <c r="C268" s="54" t="s">
        <v>334</v>
      </c>
      <c r="D268" s="54" t="s">
        <v>88</v>
      </c>
      <c r="E268" s="54"/>
      <c r="F268" s="92">
        <v>119.259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31.5" outlineLevel="6">
      <c r="A269" s="14" t="s">
        <v>295</v>
      </c>
      <c r="B269" s="9" t="s">
        <v>22</v>
      </c>
      <c r="C269" s="9" t="s">
        <v>296</v>
      </c>
      <c r="D269" s="9" t="s">
        <v>5</v>
      </c>
      <c r="E269" s="9"/>
      <c r="F269" s="10">
        <f>F270</f>
        <v>20309.9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31.5" outlineLevel="6">
      <c r="A270" s="56" t="s">
        <v>297</v>
      </c>
      <c r="B270" s="19" t="s">
        <v>22</v>
      </c>
      <c r="C270" s="19" t="s">
        <v>298</v>
      </c>
      <c r="D270" s="19" t="s">
        <v>5</v>
      </c>
      <c r="E270" s="19"/>
      <c r="F270" s="20">
        <f>F271</f>
        <v>20309.9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15.75" outlineLevel="6">
      <c r="A271" s="5" t="s">
        <v>134</v>
      </c>
      <c r="B271" s="6" t="s">
        <v>22</v>
      </c>
      <c r="C271" s="6" t="s">
        <v>298</v>
      </c>
      <c r="D271" s="6" t="s">
        <v>135</v>
      </c>
      <c r="E271" s="6"/>
      <c r="F271" s="7">
        <f>F272</f>
        <v>20309.9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47.25" outlineLevel="6">
      <c r="A272" s="62" t="s">
        <v>323</v>
      </c>
      <c r="B272" s="54" t="s">
        <v>22</v>
      </c>
      <c r="C272" s="54" t="s">
        <v>298</v>
      </c>
      <c r="D272" s="54" t="s">
        <v>88</v>
      </c>
      <c r="E272" s="54"/>
      <c r="F272" s="55">
        <v>20309.9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76" t="s">
        <v>324</v>
      </c>
      <c r="B273" s="9" t="s">
        <v>22</v>
      </c>
      <c r="C273" s="9" t="s">
        <v>232</v>
      </c>
      <c r="D273" s="9" t="s">
        <v>5</v>
      </c>
      <c r="E273" s="9"/>
      <c r="F273" s="10">
        <f>F274</f>
        <v>9331.8</v>
      </c>
      <c r="G273" s="13" t="e">
        <f aca="true" t="shared" si="35" ref="G273:V273">G274</f>
        <v>#REF!</v>
      </c>
      <c r="H273" s="13" t="e">
        <f t="shared" si="35"/>
        <v>#REF!</v>
      </c>
      <c r="I273" s="13" t="e">
        <f t="shared" si="35"/>
        <v>#REF!</v>
      </c>
      <c r="J273" s="13" t="e">
        <f t="shared" si="35"/>
        <v>#REF!</v>
      </c>
      <c r="K273" s="13" t="e">
        <f t="shared" si="35"/>
        <v>#REF!</v>
      </c>
      <c r="L273" s="13" t="e">
        <f t="shared" si="35"/>
        <v>#REF!</v>
      </c>
      <c r="M273" s="13" t="e">
        <f t="shared" si="35"/>
        <v>#REF!</v>
      </c>
      <c r="N273" s="13" t="e">
        <f t="shared" si="35"/>
        <v>#REF!</v>
      </c>
      <c r="O273" s="13" t="e">
        <f t="shared" si="35"/>
        <v>#REF!</v>
      </c>
      <c r="P273" s="13" t="e">
        <f t="shared" si="35"/>
        <v>#REF!</v>
      </c>
      <c r="Q273" s="13" t="e">
        <f t="shared" si="35"/>
        <v>#REF!</v>
      </c>
      <c r="R273" s="13" t="e">
        <f t="shared" si="35"/>
        <v>#REF!</v>
      </c>
      <c r="S273" s="13" t="e">
        <f t="shared" si="35"/>
        <v>#REF!</v>
      </c>
      <c r="T273" s="13" t="e">
        <f t="shared" si="35"/>
        <v>#REF!</v>
      </c>
      <c r="U273" s="13" t="e">
        <f t="shared" si="35"/>
        <v>#REF!</v>
      </c>
      <c r="V273" s="13" t="e">
        <f t="shared" si="35"/>
        <v>#REF!</v>
      </c>
    </row>
    <row r="274" spans="1:22" s="28" customFormat="1" ht="31.5" outlineLevel="6">
      <c r="A274" s="77" t="s">
        <v>214</v>
      </c>
      <c r="B274" s="19" t="s">
        <v>22</v>
      </c>
      <c r="C274" s="19" t="s">
        <v>233</v>
      </c>
      <c r="D274" s="19" t="s">
        <v>5</v>
      </c>
      <c r="E274" s="82"/>
      <c r="F274" s="20">
        <f>F275</f>
        <v>9331.8</v>
      </c>
      <c r="G274" s="7" t="e">
        <f>#REF!</f>
        <v>#REF!</v>
      </c>
      <c r="H274" s="7" t="e">
        <f>#REF!</f>
        <v>#REF!</v>
      </c>
      <c r="I274" s="7" t="e">
        <f>#REF!</f>
        <v>#REF!</v>
      </c>
      <c r="J274" s="7" t="e">
        <f>#REF!</f>
        <v>#REF!</v>
      </c>
      <c r="K274" s="7" t="e">
        <f>#REF!</f>
        <v>#REF!</v>
      </c>
      <c r="L274" s="7" t="e">
        <f>#REF!</f>
        <v>#REF!</v>
      </c>
      <c r="M274" s="7" t="e">
        <f>#REF!</f>
        <v>#REF!</v>
      </c>
      <c r="N274" s="7" t="e">
        <f>#REF!</f>
        <v>#REF!</v>
      </c>
      <c r="O274" s="7" t="e">
        <f>#REF!</f>
        <v>#REF!</v>
      </c>
      <c r="P274" s="7" t="e">
        <f>#REF!</f>
        <v>#REF!</v>
      </c>
      <c r="Q274" s="7" t="e">
        <f>#REF!</f>
        <v>#REF!</v>
      </c>
      <c r="R274" s="7" t="e">
        <f>#REF!</f>
        <v>#REF!</v>
      </c>
      <c r="S274" s="7" t="e">
        <f>#REF!</f>
        <v>#REF!</v>
      </c>
      <c r="T274" s="7" t="e">
        <f>#REF!</f>
        <v>#REF!</v>
      </c>
      <c r="U274" s="7" t="e">
        <f>#REF!</f>
        <v>#REF!</v>
      </c>
      <c r="V274" s="7" t="e">
        <f>#REF!</f>
        <v>#REF!</v>
      </c>
    </row>
    <row r="275" spans="1:22" s="28" customFormat="1" ht="18.75" outlineLevel="6">
      <c r="A275" s="5" t="s">
        <v>134</v>
      </c>
      <c r="B275" s="6" t="s">
        <v>22</v>
      </c>
      <c r="C275" s="6" t="s">
        <v>233</v>
      </c>
      <c r="D275" s="6" t="s">
        <v>5</v>
      </c>
      <c r="E275" s="80"/>
      <c r="F275" s="7">
        <f>F276</f>
        <v>9331.8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47.25" outlineLevel="6">
      <c r="A276" s="65" t="s">
        <v>323</v>
      </c>
      <c r="B276" s="54" t="s">
        <v>22</v>
      </c>
      <c r="C276" s="54" t="s">
        <v>233</v>
      </c>
      <c r="D276" s="54" t="s">
        <v>88</v>
      </c>
      <c r="E276" s="81"/>
      <c r="F276" s="55">
        <v>9331.8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79" t="s">
        <v>70</v>
      </c>
      <c r="B277" s="34" t="s">
        <v>69</v>
      </c>
      <c r="C277" s="34" t="s">
        <v>6</v>
      </c>
      <c r="D277" s="34" t="s">
        <v>5</v>
      </c>
      <c r="E277" s="34"/>
      <c r="F277" s="72">
        <f>F278</f>
        <v>34.1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8" t="s">
        <v>136</v>
      </c>
      <c r="B278" s="9" t="s">
        <v>69</v>
      </c>
      <c r="C278" s="9" t="s">
        <v>234</v>
      </c>
      <c r="D278" s="9" t="s">
        <v>5</v>
      </c>
      <c r="E278" s="9"/>
      <c r="F278" s="10">
        <f>F279</f>
        <v>34.1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34.5" customHeight="1" outlineLevel="6">
      <c r="A279" s="70" t="s">
        <v>235</v>
      </c>
      <c r="B279" s="19" t="s">
        <v>69</v>
      </c>
      <c r="C279" s="19" t="s">
        <v>236</v>
      </c>
      <c r="D279" s="19" t="s">
        <v>5</v>
      </c>
      <c r="E279" s="19"/>
      <c r="F279" s="20">
        <f>F280</f>
        <v>34.1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31.5" outlineLevel="6">
      <c r="A280" s="5" t="s">
        <v>101</v>
      </c>
      <c r="B280" s="6" t="s">
        <v>69</v>
      </c>
      <c r="C280" s="6" t="s">
        <v>236</v>
      </c>
      <c r="D280" s="6" t="s">
        <v>102</v>
      </c>
      <c r="E280" s="6"/>
      <c r="F280" s="7">
        <f>F281</f>
        <v>34.1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31.5" outlineLevel="6">
      <c r="A281" s="53" t="s">
        <v>105</v>
      </c>
      <c r="B281" s="54" t="s">
        <v>69</v>
      </c>
      <c r="C281" s="54" t="s">
        <v>236</v>
      </c>
      <c r="D281" s="54" t="s">
        <v>106</v>
      </c>
      <c r="E281" s="54"/>
      <c r="F281" s="55">
        <v>34.1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18.75" customHeight="1" outlineLevel="6">
      <c r="A282" s="79" t="s">
        <v>46</v>
      </c>
      <c r="B282" s="34" t="s">
        <v>23</v>
      </c>
      <c r="C282" s="34" t="s">
        <v>6</v>
      </c>
      <c r="D282" s="34" t="s">
        <v>5</v>
      </c>
      <c r="E282" s="34"/>
      <c r="F282" s="97">
        <f>F283</f>
        <v>4145</v>
      </c>
      <c r="G282" s="10" t="e">
        <f>#REF!</f>
        <v>#REF!</v>
      </c>
      <c r="H282" s="10" t="e">
        <f>#REF!</f>
        <v>#REF!</v>
      </c>
      <c r="I282" s="10" t="e">
        <f>#REF!</f>
        <v>#REF!</v>
      </c>
      <c r="J282" s="10" t="e">
        <f>#REF!</f>
        <v>#REF!</v>
      </c>
      <c r="K282" s="10" t="e">
        <f>#REF!</f>
        <v>#REF!</v>
      </c>
      <c r="L282" s="10" t="e">
        <f>#REF!</f>
        <v>#REF!</v>
      </c>
      <c r="M282" s="10" t="e">
        <f>#REF!</f>
        <v>#REF!</v>
      </c>
      <c r="N282" s="10" t="e">
        <f>#REF!</f>
        <v>#REF!</v>
      </c>
      <c r="O282" s="10" t="e">
        <f>#REF!</f>
        <v>#REF!</v>
      </c>
      <c r="P282" s="10" t="e">
        <f>#REF!</f>
        <v>#REF!</v>
      </c>
      <c r="Q282" s="10" t="e">
        <f>#REF!</f>
        <v>#REF!</v>
      </c>
      <c r="R282" s="10" t="e">
        <f>#REF!</f>
        <v>#REF!</v>
      </c>
      <c r="S282" s="10" t="e">
        <f>#REF!</f>
        <v>#REF!</v>
      </c>
      <c r="T282" s="10" t="e">
        <f>#REF!</f>
        <v>#REF!</v>
      </c>
      <c r="U282" s="10" t="e">
        <f>#REF!</f>
        <v>#REF!</v>
      </c>
      <c r="V282" s="10" t="e">
        <f>#REF!</f>
        <v>#REF!</v>
      </c>
    </row>
    <row r="283" spans="1:22" s="28" customFormat="1" ht="15.75" outlineLevel="6">
      <c r="A283" s="8" t="s">
        <v>325</v>
      </c>
      <c r="B283" s="9" t="s">
        <v>23</v>
      </c>
      <c r="C283" s="9" t="s">
        <v>212</v>
      </c>
      <c r="D283" s="9" t="s">
        <v>5</v>
      </c>
      <c r="E283" s="9"/>
      <c r="F283" s="88">
        <f>F284+F296</f>
        <v>4145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15.75" outlineLevel="6">
      <c r="A284" s="66" t="s">
        <v>137</v>
      </c>
      <c r="B284" s="19" t="s">
        <v>23</v>
      </c>
      <c r="C284" s="19" t="s">
        <v>224</v>
      </c>
      <c r="D284" s="19" t="s">
        <v>5</v>
      </c>
      <c r="E284" s="19"/>
      <c r="F284" s="90">
        <f>F285+F288+F291</f>
        <v>3601.71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1.5" outlineLevel="6">
      <c r="A285" s="66" t="s">
        <v>237</v>
      </c>
      <c r="B285" s="19" t="s">
        <v>23</v>
      </c>
      <c r="C285" s="19" t="s">
        <v>238</v>
      </c>
      <c r="D285" s="19" t="s">
        <v>5</v>
      </c>
      <c r="E285" s="19"/>
      <c r="F285" s="90">
        <f>F286</f>
        <v>483.845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31.5" outlineLevel="6">
      <c r="A286" s="5" t="s">
        <v>101</v>
      </c>
      <c r="B286" s="6" t="s">
        <v>23</v>
      </c>
      <c r="C286" s="6" t="s">
        <v>238</v>
      </c>
      <c r="D286" s="6" t="s">
        <v>102</v>
      </c>
      <c r="E286" s="6"/>
      <c r="F286" s="91">
        <f>F287</f>
        <v>483.845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31.5" outlineLevel="6">
      <c r="A287" s="53" t="s">
        <v>105</v>
      </c>
      <c r="B287" s="54" t="s">
        <v>23</v>
      </c>
      <c r="C287" s="54" t="s">
        <v>238</v>
      </c>
      <c r="D287" s="54" t="s">
        <v>106</v>
      </c>
      <c r="E287" s="54"/>
      <c r="F287" s="92">
        <v>483.845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33.75" customHeight="1" outlineLevel="6">
      <c r="A288" s="66" t="s">
        <v>239</v>
      </c>
      <c r="B288" s="19" t="s">
        <v>23</v>
      </c>
      <c r="C288" s="19" t="s">
        <v>240</v>
      </c>
      <c r="D288" s="19" t="s">
        <v>5</v>
      </c>
      <c r="E288" s="19"/>
      <c r="F288" s="90">
        <f>F289</f>
        <v>216.155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15.75" outlineLevel="6">
      <c r="A289" s="5" t="s">
        <v>134</v>
      </c>
      <c r="B289" s="6" t="s">
        <v>23</v>
      </c>
      <c r="C289" s="6" t="s">
        <v>240</v>
      </c>
      <c r="D289" s="6" t="s">
        <v>135</v>
      </c>
      <c r="E289" s="6"/>
      <c r="F289" s="91">
        <f>F290</f>
        <v>216.155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47.25" outlineLevel="6">
      <c r="A290" s="65" t="s">
        <v>323</v>
      </c>
      <c r="B290" s="54" t="s">
        <v>23</v>
      </c>
      <c r="C290" s="54" t="s">
        <v>240</v>
      </c>
      <c r="D290" s="54" t="s">
        <v>88</v>
      </c>
      <c r="E290" s="54"/>
      <c r="F290" s="92">
        <v>216.155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15.75" outlineLevel="6">
      <c r="A291" s="70" t="s">
        <v>241</v>
      </c>
      <c r="B291" s="68" t="s">
        <v>23</v>
      </c>
      <c r="C291" s="68" t="s">
        <v>242</v>
      </c>
      <c r="D291" s="68" t="s">
        <v>5</v>
      </c>
      <c r="E291" s="68"/>
      <c r="F291" s="96">
        <f>F292+F294</f>
        <v>2901.71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" t="s">
        <v>101</v>
      </c>
      <c r="B292" s="6" t="s">
        <v>23</v>
      </c>
      <c r="C292" s="6" t="s">
        <v>242</v>
      </c>
      <c r="D292" s="6" t="s">
        <v>102</v>
      </c>
      <c r="E292" s="6"/>
      <c r="F292" s="91">
        <f>F293</f>
        <v>2049.31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105</v>
      </c>
      <c r="B293" s="54" t="s">
        <v>23</v>
      </c>
      <c r="C293" s="54" t="s">
        <v>242</v>
      </c>
      <c r="D293" s="54" t="s">
        <v>106</v>
      </c>
      <c r="E293" s="54"/>
      <c r="F293" s="92">
        <v>2049.31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" t="s">
        <v>134</v>
      </c>
      <c r="B294" s="6" t="s">
        <v>23</v>
      </c>
      <c r="C294" s="6" t="s">
        <v>242</v>
      </c>
      <c r="D294" s="6" t="s">
        <v>135</v>
      </c>
      <c r="E294" s="6"/>
      <c r="F294" s="91">
        <f>F295</f>
        <v>852.4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47.25" outlineLevel="6">
      <c r="A295" s="62" t="s">
        <v>323</v>
      </c>
      <c r="B295" s="54" t="s">
        <v>23</v>
      </c>
      <c r="C295" s="54" t="s">
        <v>242</v>
      </c>
      <c r="D295" s="54" t="s">
        <v>88</v>
      </c>
      <c r="E295" s="54"/>
      <c r="F295" s="92">
        <v>852.4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95" t="s">
        <v>243</v>
      </c>
      <c r="B296" s="19" t="s">
        <v>23</v>
      </c>
      <c r="C296" s="19" t="s">
        <v>330</v>
      </c>
      <c r="D296" s="19" t="s">
        <v>5</v>
      </c>
      <c r="E296" s="19"/>
      <c r="F296" s="90">
        <f>F297</f>
        <v>543.29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15.75" outlineLevel="6">
      <c r="A297" s="5" t="s">
        <v>144</v>
      </c>
      <c r="B297" s="6" t="s">
        <v>23</v>
      </c>
      <c r="C297" s="6" t="s">
        <v>320</v>
      </c>
      <c r="D297" s="6" t="s">
        <v>142</v>
      </c>
      <c r="E297" s="6"/>
      <c r="F297" s="91">
        <f>F298</f>
        <v>543.29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31.5" outlineLevel="6">
      <c r="A298" s="53" t="s">
        <v>145</v>
      </c>
      <c r="B298" s="54" t="s">
        <v>23</v>
      </c>
      <c r="C298" s="54" t="s">
        <v>320</v>
      </c>
      <c r="D298" s="54" t="s">
        <v>143</v>
      </c>
      <c r="E298" s="54"/>
      <c r="F298" s="92">
        <v>543.29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15.75" outlineLevel="6">
      <c r="A299" s="79" t="s">
        <v>38</v>
      </c>
      <c r="B299" s="34" t="s">
        <v>14</v>
      </c>
      <c r="C299" s="34" t="s">
        <v>6</v>
      </c>
      <c r="D299" s="34" t="s">
        <v>5</v>
      </c>
      <c r="E299" s="34"/>
      <c r="F299" s="72">
        <f>F300+F308</f>
        <v>14365.880000000001</v>
      </c>
      <c r="G299" s="10">
        <f aca="true" t="shared" si="36" ref="G299:V299">G301+G308</f>
        <v>0</v>
      </c>
      <c r="H299" s="10">
        <f t="shared" si="36"/>
        <v>0</v>
      </c>
      <c r="I299" s="10">
        <f t="shared" si="36"/>
        <v>0</v>
      </c>
      <c r="J299" s="10">
        <f t="shared" si="36"/>
        <v>0</v>
      </c>
      <c r="K299" s="10">
        <f t="shared" si="36"/>
        <v>0</v>
      </c>
      <c r="L299" s="10">
        <f t="shared" si="36"/>
        <v>0</v>
      </c>
      <c r="M299" s="10">
        <f t="shared" si="36"/>
        <v>0</v>
      </c>
      <c r="N299" s="10">
        <f t="shared" si="36"/>
        <v>0</v>
      </c>
      <c r="O299" s="10">
        <f t="shared" si="36"/>
        <v>0</v>
      </c>
      <c r="P299" s="10">
        <f t="shared" si="36"/>
        <v>0</v>
      </c>
      <c r="Q299" s="10">
        <f t="shared" si="36"/>
        <v>0</v>
      </c>
      <c r="R299" s="10">
        <f t="shared" si="36"/>
        <v>0</v>
      </c>
      <c r="S299" s="10">
        <f t="shared" si="36"/>
        <v>0</v>
      </c>
      <c r="T299" s="10">
        <f t="shared" si="36"/>
        <v>0</v>
      </c>
      <c r="U299" s="10">
        <f t="shared" si="36"/>
        <v>0</v>
      </c>
      <c r="V299" s="10">
        <f t="shared" si="36"/>
        <v>0</v>
      </c>
    </row>
    <row r="300" spans="1:22" s="28" customFormat="1" ht="31.5" outlineLevel="6">
      <c r="A300" s="22" t="s">
        <v>158</v>
      </c>
      <c r="B300" s="9" t="s">
        <v>14</v>
      </c>
      <c r="C300" s="9" t="s">
        <v>159</v>
      </c>
      <c r="D300" s="9" t="s">
        <v>5</v>
      </c>
      <c r="E300" s="9"/>
      <c r="F300" s="10">
        <f>F301</f>
        <v>1295.82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28" customFormat="1" ht="36" customHeight="1" outlineLevel="6">
      <c r="A301" s="22" t="s">
        <v>163</v>
      </c>
      <c r="B301" s="12" t="s">
        <v>14</v>
      </c>
      <c r="C301" s="12" t="s">
        <v>160</v>
      </c>
      <c r="D301" s="12" t="s">
        <v>5</v>
      </c>
      <c r="E301" s="12"/>
      <c r="F301" s="13">
        <f>F302</f>
        <v>1295.82</v>
      </c>
      <c r="G301" s="13">
        <f aca="true" t="shared" si="37" ref="G301:V302">G302</f>
        <v>0</v>
      </c>
      <c r="H301" s="13">
        <f t="shared" si="37"/>
        <v>0</v>
      </c>
      <c r="I301" s="13">
        <f t="shared" si="37"/>
        <v>0</v>
      </c>
      <c r="J301" s="13">
        <f t="shared" si="37"/>
        <v>0</v>
      </c>
      <c r="K301" s="13">
        <f t="shared" si="37"/>
        <v>0</v>
      </c>
      <c r="L301" s="13">
        <f t="shared" si="37"/>
        <v>0</v>
      </c>
      <c r="M301" s="13">
        <f t="shared" si="37"/>
        <v>0</v>
      </c>
      <c r="N301" s="13">
        <f t="shared" si="37"/>
        <v>0</v>
      </c>
      <c r="O301" s="13">
        <f t="shared" si="37"/>
        <v>0</v>
      </c>
      <c r="P301" s="13">
        <f t="shared" si="37"/>
        <v>0</v>
      </c>
      <c r="Q301" s="13">
        <f t="shared" si="37"/>
        <v>0</v>
      </c>
      <c r="R301" s="13">
        <f t="shared" si="37"/>
        <v>0</v>
      </c>
      <c r="S301" s="13">
        <f t="shared" si="37"/>
        <v>0</v>
      </c>
      <c r="T301" s="13">
        <f t="shared" si="37"/>
        <v>0</v>
      </c>
      <c r="U301" s="13">
        <f t="shared" si="37"/>
        <v>0</v>
      </c>
      <c r="V301" s="13">
        <f t="shared" si="37"/>
        <v>0</v>
      </c>
    </row>
    <row r="302" spans="1:22" s="28" customFormat="1" ht="47.25" outlineLevel="6">
      <c r="A302" s="57" t="s">
        <v>321</v>
      </c>
      <c r="B302" s="19" t="s">
        <v>14</v>
      </c>
      <c r="C302" s="19" t="s">
        <v>164</v>
      </c>
      <c r="D302" s="19" t="s">
        <v>5</v>
      </c>
      <c r="E302" s="19"/>
      <c r="F302" s="20">
        <f>F303+F306</f>
        <v>1295.82</v>
      </c>
      <c r="G302" s="7">
        <f t="shared" si="37"/>
        <v>0</v>
      </c>
      <c r="H302" s="7">
        <f t="shared" si="37"/>
        <v>0</v>
      </c>
      <c r="I302" s="7">
        <f t="shared" si="37"/>
        <v>0</v>
      </c>
      <c r="J302" s="7">
        <f t="shared" si="37"/>
        <v>0</v>
      </c>
      <c r="K302" s="7">
        <f t="shared" si="37"/>
        <v>0</v>
      </c>
      <c r="L302" s="7">
        <f t="shared" si="37"/>
        <v>0</v>
      </c>
      <c r="M302" s="7">
        <f t="shared" si="37"/>
        <v>0</v>
      </c>
      <c r="N302" s="7">
        <f t="shared" si="37"/>
        <v>0</v>
      </c>
      <c r="O302" s="7">
        <f t="shared" si="37"/>
        <v>0</v>
      </c>
      <c r="P302" s="7">
        <f t="shared" si="37"/>
        <v>0</v>
      </c>
      <c r="Q302" s="7">
        <f t="shared" si="37"/>
        <v>0</v>
      </c>
      <c r="R302" s="7">
        <f t="shared" si="37"/>
        <v>0</v>
      </c>
      <c r="S302" s="7">
        <f t="shared" si="37"/>
        <v>0</v>
      </c>
      <c r="T302" s="7">
        <f t="shared" si="37"/>
        <v>0</v>
      </c>
      <c r="U302" s="7">
        <f t="shared" si="37"/>
        <v>0</v>
      </c>
      <c r="V302" s="7">
        <f t="shared" si="37"/>
        <v>0</v>
      </c>
    </row>
    <row r="303" spans="1:22" s="28" customFormat="1" ht="31.5" outlineLevel="6">
      <c r="A303" s="5" t="s">
        <v>100</v>
      </c>
      <c r="B303" s="6" t="s">
        <v>14</v>
      </c>
      <c r="C303" s="6" t="s">
        <v>164</v>
      </c>
      <c r="D303" s="6" t="s">
        <v>99</v>
      </c>
      <c r="E303" s="6"/>
      <c r="F303" s="7">
        <f>F304+F305</f>
        <v>1295.82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53" t="s">
        <v>96</v>
      </c>
      <c r="B304" s="54" t="s">
        <v>14</v>
      </c>
      <c r="C304" s="54" t="s">
        <v>164</v>
      </c>
      <c r="D304" s="54" t="s">
        <v>95</v>
      </c>
      <c r="E304" s="54"/>
      <c r="F304" s="55">
        <v>1295.82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31.5" outlineLevel="6">
      <c r="A305" s="53" t="s">
        <v>97</v>
      </c>
      <c r="B305" s="54" t="s">
        <v>14</v>
      </c>
      <c r="C305" s="54" t="s">
        <v>164</v>
      </c>
      <c r="D305" s="54" t="s">
        <v>98</v>
      </c>
      <c r="E305" s="54"/>
      <c r="F305" s="55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5" t="s">
        <v>101</v>
      </c>
      <c r="B306" s="6" t="s">
        <v>14</v>
      </c>
      <c r="C306" s="6" t="s">
        <v>164</v>
      </c>
      <c r="D306" s="6" t="s">
        <v>102</v>
      </c>
      <c r="E306" s="6"/>
      <c r="F306" s="7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3" t="s">
        <v>105</v>
      </c>
      <c r="B307" s="54" t="s">
        <v>14</v>
      </c>
      <c r="C307" s="54" t="s">
        <v>164</v>
      </c>
      <c r="D307" s="54" t="s">
        <v>106</v>
      </c>
      <c r="E307" s="54"/>
      <c r="F307" s="55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19.5" customHeight="1" outlineLevel="6">
      <c r="A308" s="76" t="s">
        <v>210</v>
      </c>
      <c r="B308" s="12" t="s">
        <v>14</v>
      </c>
      <c r="C308" s="12" t="s">
        <v>212</v>
      </c>
      <c r="D308" s="12" t="s">
        <v>5</v>
      </c>
      <c r="E308" s="12"/>
      <c r="F308" s="13">
        <f>F309</f>
        <v>13070.060000000001</v>
      </c>
      <c r="G308" s="13">
        <f aca="true" t="shared" si="38" ref="G308:V308">G310</f>
        <v>0</v>
      </c>
      <c r="H308" s="13">
        <f t="shared" si="38"/>
        <v>0</v>
      </c>
      <c r="I308" s="13">
        <f t="shared" si="38"/>
        <v>0</v>
      </c>
      <c r="J308" s="13">
        <f t="shared" si="38"/>
        <v>0</v>
      </c>
      <c r="K308" s="13">
        <f t="shared" si="38"/>
        <v>0</v>
      </c>
      <c r="L308" s="13">
        <f t="shared" si="38"/>
        <v>0</v>
      </c>
      <c r="M308" s="13">
        <f t="shared" si="38"/>
        <v>0</v>
      </c>
      <c r="N308" s="13">
        <f t="shared" si="38"/>
        <v>0</v>
      </c>
      <c r="O308" s="13">
        <f t="shared" si="38"/>
        <v>0</v>
      </c>
      <c r="P308" s="13">
        <f t="shared" si="38"/>
        <v>0</v>
      </c>
      <c r="Q308" s="13">
        <f t="shared" si="38"/>
        <v>0</v>
      </c>
      <c r="R308" s="13">
        <f t="shared" si="38"/>
        <v>0</v>
      </c>
      <c r="S308" s="13">
        <f t="shared" si="38"/>
        <v>0</v>
      </c>
      <c r="T308" s="13">
        <f t="shared" si="38"/>
        <v>0</v>
      </c>
      <c r="U308" s="13">
        <f t="shared" si="38"/>
        <v>0</v>
      </c>
      <c r="V308" s="13">
        <f t="shared" si="38"/>
        <v>0</v>
      </c>
    </row>
    <row r="309" spans="1:22" s="28" customFormat="1" ht="33" customHeight="1" outlineLevel="6">
      <c r="A309" s="76" t="s">
        <v>243</v>
      </c>
      <c r="B309" s="12" t="s">
        <v>14</v>
      </c>
      <c r="C309" s="12" t="s">
        <v>244</v>
      </c>
      <c r="D309" s="12" t="s">
        <v>5</v>
      </c>
      <c r="E309" s="12"/>
      <c r="F309" s="13">
        <f>F310</f>
        <v>13070.060000000001</v>
      </c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s="28" customFormat="1" ht="31.5" outlineLevel="6">
      <c r="A310" s="56" t="s">
        <v>174</v>
      </c>
      <c r="B310" s="19" t="s">
        <v>14</v>
      </c>
      <c r="C310" s="19" t="s">
        <v>245</v>
      </c>
      <c r="D310" s="19" t="s">
        <v>5</v>
      </c>
      <c r="E310" s="19"/>
      <c r="F310" s="20">
        <f>F311+F314+F317</f>
        <v>13070.060000000001</v>
      </c>
      <c r="G310" s="7">
        <f aca="true" t="shared" si="39" ref="G310:V310">G311</f>
        <v>0</v>
      </c>
      <c r="H310" s="7">
        <f t="shared" si="39"/>
        <v>0</v>
      </c>
      <c r="I310" s="7">
        <f t="shared" si="39"/>
        <v>0</v>
      </c>
      <c r="J310" s="7">
        <f t="shared" si="39"/>
        <v>0</v>
      </c>
      <c r="K310" s="7">
        <f t="shared" si="39"/>
        <v>0</v>
      </c>
      <c r="L310" s="7">
        <f t="shared" si="39"/>
        <v>0</v>
      </c>
      <c r="M310" s="7">
        <f t="shared" si="39"/>
        <v>0</v>
      </c>
      <c r="N310" s="7">
        <f t="shared" si="39"/>
        <v>0</v>
      </c>
      <c r="O310" s="7">
        <f t="shared" si="39"/>
        <v>0</v>
      </c>
      <c r="P310" s="7">
        <f t="shared" si="39"/>
        <v>0</v>
      </c>
      <c r="Q310" s="7">
        <f t="shared" si="39"/>
        <v>0</v>
      </c>
      <c r="R310" s="7">
        <f t="shared" si="39"/>
        <v>0</v>
      </c>
      <c r="S310" s="7">
        <f t="shared" si="39"/>
        <v>0</v>
      </c>
      <c r="T310" s="7">
        <f t="shared" si="39"/>
        <v>0</v>
      </c>
      <c r="U310" s="7">
        <f t="shared" si="39"/>
        <v>0</v>
      </c>
      <c r="V310" s="7">
        <f t="shared" si="39"/>
        <v>0</v>
      </c>
    </row>
    <row r="311" spans="1:22" s="28" customFormat="1" ht="15.75" outlineLevel="6">
      <c r="A311" s="5" t="s">
        <v>121</v>
      </c>
      <c r="B311" s="6" t="s">
        <v>14</v>
      </c>
      <c r="C311" s="6" t="s">
        <v>245</v>
      </c>
      <c r="D311" s="6" t="s">
        <v>122</v>
      </c>
      <c r="E311" s="6"/>
      <c r="F311" s="7">
        <f>F312+F313</f>
        <v>11762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3" t="s">
        <v>96</v>
      </c>
      <c r="B312" s="54" t="s">
        <v>14</v>
      </c>
      <c r="C312" s="54" t="s">
        <v>245</v>
      </c>
      <c r="D312" s="54" t="s">
        <v>123</v>
      </c>
      <c r="E312" s="54"/>
      <c r="F312" s="55">
        <v>11762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1.5" outlineLevel="6">
      <c r="A313" s="53" t="s">
        <v>97</v>
      </c>
      <c r="B313" s="54" t="s">
        <v>14</v>
      </c>
      <c r="C313" s="54" t="s">
        <v>245</v>
      </c>
      <c r="D313" s="54" t="s">
        <v>124</v>
      </c>
      <c r="E313" s="54"/>
      <c r="F313" s="55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" t="s">
        <v>101</v>
      </c>
      <c r="B314" s="6" t="s">
        <v>14</v>
      </c>
      <c r="C314" s="6" t="s">
        <v>245</v>
      </c>
      <c r="D314" s="6" t="s">
        <v>102</v>
      </c>
      <c r="E314" s="6"/>
      <c r="F314" s="7">
        <f>F315+F316</f>
        <v>1236.77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103</v>
      </c>
      <c r="B315" s="54" t="s">
        <v>14</v>
      </c>
      <c r="C315" s="54" t="s">
        <v>245</v>
      </c>
      <c r="D315" s="54" t="s">
        <v>104</v>
      </c>
      <c r="E315" s="54"/>
      <c r="F315" s="55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31.5" outlineLevel="6">
      <c r="A316" s="53" t="s">
        <v>105</v>
      </c>
      <c r="B316" s="54" t="s">
        <v>14</v>
      </c>
      <c r="C316" s="54" t="s">
        <v>245</v>
      </c>
      <c r="D316" s="54" t="s">
        <v>106</v>
      </c>
      <c r="E316" s="54"/>
      <c r="F316" s="55">
        <v>1236.77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5.75" outlineLevel="6">
      <c r="A317" s="5" t="s">
        <v>107</v>
      </c>
      <c r="B317" s="6" t="s">
        <v>14</v>
      </c>
      <c r="C317" s="6" t="s">
        <v>245</v>
      </c>
      <c r="D317" s="6" t="s">
        <v>108</v>
      </c>
      <c r="E317" s="6"/>
      <c r="F317" s="7">
        <f>F318+F319</f>
        <v>71.29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31.5" outlineLevel="6">
      <c r="A318" s="53" t="s">
        <v>109</v>
      </c>
      <c r="B318" s="54" t="s">
        <v>14</v>
      </c>
      <c r="C318" s="54" t="s">
        <v>245</v>
      </c>
      <c r="D318" s="54" t="s">
        <v>111</v>
      </c>
      <c r="E318" s="54"/>
      <c r="F318" s="55">
        <v>2.09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15.75" outlineLevel="6">
      <c r="A319" s="53" t="s">
        <v>110</v>
      </c>
      <c r="B319" s="54" t="s">
        <v>14</v>
      </c>
      <c r="C319" s="54" t="s">
        <v>245</v>
      </c>
      <c r="D319" s="54" t="s">
        <v>112</v>
      </c>
      <c r="E319" s="54"/>
      <c r="F319" s="55">
        <v>69.2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17.25" customHeight="1" outlineLevel="6">
      <c r="A320" s="16" t="s">
        <v>75</v>
      </c>
      <c r="B320" s="17" t="s">
        <v>55</v>
      </c>
      <c r="C320" s="17" t="s">
        <v>6</v>
      </c>
      <c r="D320" s="17" t="s">
        <v>5</v>
      </c>
      <c r="E320" s="17"/>
      <c r="F320" s="18">
        <f>F321</f>
        <v>11136.760000000002</v>
      </c>
      <c r="G320" s="18" t="e">
        <f>G321+#REF!+#REF!</f>
        <v>#REF!</v>
      </c>
      <c r="H320" s="18" t="e">
        <f>H321+#REF!+#REF!</f>
        <v>#REF!</v>
      </c>
      <c r="I320" s="18" t="e">
        <f>I321+#REF!+#REF!</f>
        <v>#REF!</v>
      </c>
      <c r="J320" s="18" t="e">
        <f>J321+#REF!+#REF!</f>
        <v>#REF!</v>
      </c>
      <c r="K320" s="18" t="e">
        <f>K321+#REF!+#REF!</f>
        <v>#REF!</v>
      </c>
      <c r="L320" s="18" t="e">
        <f>L321+#REF!+#REF!</f>
        <v>#REF!</v>
      </c>
      <c r="M320" s="18" t="e">
        <f>M321+#REF!+#REF!</f>
        <v>#REF!</v>
      </c>
      <c r="N320" s="18" t="e">
        <f>N321+#REF!+#REF!</f>
        <v>#REF!</v>
      </c>
      <c r="O320" s="18" t="e">
        <f>O321+#REF!+#REF!</f>
        <v>#REF!</v>
      </c>
      <c r="P320" s="18" t="e">
        <f>P321+#REF!+#REF!</f>
        <v>#REF!</v>
      </c>
      <c r="Q320" s="18" t="e">
        <f>Q321+#REF!+#REF!</f>
        <v>#REF!</v>
      </c>
      <c r="R320" s="18" t="e">
        <f>R321+#REF!+#REF!</f>
        <v>#REF!</v>
      </c>
      <c r="S320" s="18" t="e">
        <f>S321+#REF!+#REF!</f>
        <v>#REF!</v>
      </c>
      <c r="T320" s="18" t="e">
        <f>T321+#REF!+#REF!</f>
        <v>#REF!</v>
      </c>
      <c r="U320" s="18" t="e">
        <f>U321+#REF!+#REF!</f>
        <v>#REF!</v>
      </c>
      <c r="V320" s="18" t="e">
        <f>V321+#REF!+#REF!</f>
        <v>#REF!</v>
      </c>
    </row>
    <row r="321" spans="1:22" s="28" customFormat="1" ht="15.75" outlineLevel="3">
      <c r="A321" s="8" t="s">
        <v>39</v>
      </c>
      <c r="B321" s="9" t="s">
        <v>15</v>
      </c>
      <c r="C321" s="9" t="s">
        <v>6</v>
      </c>
      <c r="D321" s="9" t="s">
        <v>5</v>
      </c>
      <c r="E321" s="9"/>
      <c r="F321" s="10">
        <f>F322+F334+F338+F342</f>
        <v>11136.760000000002</v>
      </c>
      <c r="G321" s="10" t="e">
        <f>G322+#REF!+#REF!</f>
        <v>#REF!</v>
      </c>
      <c r="H321" s="10" t="e">
        <f>H322+#REF!+#REF!</f>
        <v>#REF!</v>
      </c>
      <c r="I321" s="10" t="e">
        <f>I322+#REF!+#REF!</f>
        <v>#REF!</v>
      </c>
      <c r="J321" s="10" t="e">
        <f>J322+#REF!+#REF!</f>
        <v>#REF!</v>
      </c>
      <c r="K321" s="10" t="e">
        <f>K322+#REF!+#REF!</f>
        <v>#REF!</v>
      </c>
      <c r="L321" s="10" t="e">
        <f>L322+#REF!+#REF!</f>
        <v>#REF!</v>
      </c>
      <c r="M321" s="10" t="e">
        <f>M322+#REF!+#REF!</f>
        <v>#REF!</v>
      </c>
      <c r="N321" s="10" t="e">
        <f>N322+#REF!+#REF!</f>
        <v>#REF!</v>
      </c>
      <c r="O321" s="10" t="e">
        <f>O322+#REF!+#REF!</f>
        <v>#REF!</v>
      </c>
      <c r="P321" s="10" t="e">
        <f>P322+#REF!+#REF!</f>
        <v>#REF!</v>
      </c>
      <c r="Q321" s="10" t="e">
        <f>Q322+#REF!+#REF!</f>
        <v>#REF!</v>
      </c>
      <c r="R321" s="10" t="e">
        <f>R322+#REF!+#REF!</f>
        <v>#REF!</v>
      </c>
      <c r="S321" s="10" t="e">
        <f>S322+#REF!+#REF!</f>
        <v>#REF!</v>
      </c>
      <c r="T321" s="10" t="e">
        <f>T322+#REF!+#REF!</f>
        <v>#REF!</v>
      </c>
      <c r="U321" s="10" t="e">
        <f>U322+#REF!+#REF!</f>
        <v>#REF!</v>
      </c>
      <c r="V321" s="10" t="e">
        <f>V322+#REF!+#REF!</f>
        <v>#REF!</v>
      </c>
    </row>
    <row r="322" spans="1:22" s="28" customFormat="1" ht="19.5" customHeight="1" outlineLevel="3">
      <c r="A322" s="14" t="s">
        <v>246</v>
      </c>
      <c r="B322" s="12" t="s">
        <v>15</v>
      </c>
      <c r="C322" s="12" t="s">
        <v>247</v>
      </c>
      <c r="D322" s="12" t="s">
        <v>5</v>
      </c>
      <c r="E322" s="12"/>
      <c r="F322" s="13">
        <f>F323+F327</f>
        <v>10874.7</v>
      </c>
      <c r="G322" s="13">
        <f aca="true" t="shared" si="40" ref="G322:V322">G328</f>
        <v>0</v>
      </c>
      <c r="H322" s="13">
        <f t="shared" si="40"/>
        <v>0</v>
      </c>
      <c r="I322" s="13">
        <f t="shared" si="40"/>
        <v>0</v>
      </c>
      <c r="J322" s="13">
        <f t="shared" si="40"/>
        <v>0</v>
      </c>
      <c r="K322" s="13">
        <f t="shared" si="40"/>
        <v>0</v>
      </c>
      <c r="L322" s="13">
        <f t="shared" si="40"/>
        <v>0</v>
      </c>
      <c r="M322" s="13">
        <f t="shared" si="40"/>
        <v>0</v>
      </c>
      <c r="N322" s="13">
        <f t="shared" si="40"/>
        <v>0</v>
      </c>
      <c r="O322" s="13">
        <f t="shared" si="40"/>
        <v>0</v>
      </c>
      <c r="P322" s="13">
        <f t="shared" si="40"/>
        <v>0</v>
      </c>
      <c r="Q322" s="13">
        <f t="shared" si="40"/>
        <v>0</v>
      </c>
      <c r="R322" s="13">
        <f t="shared" si="40"/>
        <v>0</v>
      </c>
      <c r="S322" s="13">
        <f t="shared" si="40"/>
        <v>0</v>
      </c>
      <c r="T322" s="13">
        <f t="shared" si="40"/>
        <v>0</v>
      </c>
      <c r="U322" s="13">
        <f t="shared" si="40"/>
        <v>0</v>
      </c>
      <c r="V322" s="13">
        <f t="shared" si="40"/>
        <v>0</v>
      </c>
    </row>
    <row r="323" spans="1:22" s="28" customFormat="1" ht="19.5" customHeight="1" outlineLevel="3">
      <c r="A323" s="56" t="s">
        <v>141</v>
      </c>
      <c r="B323" s="19" t="s">
        <v>15</v>
      </c>
      <c r="C323" s="19" t="s">
        <v>249</v>
      </c>
      <c r="D323" s="19" t="s">
        <v>5</v>
      </c>
      <c r="E323" s="19"/>
      <c r="F323" s="20">
        <f>F324</f>
        <v>0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28" customFormat="1" ht="32.25" customHeight="1" outlineLevel="3">
      <c r="A324" s="83" t="s">
        <v>248</v>
      </c>
      <c r="B324" s="6" t="s">
        <v>15</v>
      </c>
      <c r="C324" s="6" t="s">
        <v>250</v>
      </c>
      <c r="D324" s="6" t="s">
        <v>5</v>
      </c>
      <c r="E324" s="6"/>
      <c r="F324" s="7">
        <f>F325</f>
        <v>0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s="28" customFormat="1" ht="19.5" customHeight="1" outlineLevel="3">
      <c r="A325" s="53" t="s">
        <v>101</v>
      </c>
      <c r="B325" s="54" t="s">
        <v>15</v>
      </c>
      <c r="C325" s="54" t="s">
        <v>250</v>
      </c>
      <c r="D325" s="54" t="s">
        <v>102</v>
      </c>
      <c r="E325" s="54"/>
      <c r="F325" s="55">
        <f>F326</f>
        <v>0</v>
      </c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s="28" customFormat="1" ht="19.5" customHeight="1" outlineLevel="3">
      <c r="A326" s="53" t="s">
        <v>105</v>
      </c>
      <c r="B326" s="54" t="s">
        <v>15</v>
      </c>
      <c r="C326" s="54" t="s">
        <v>250</v>
      </c>
      <c r="D326" s="54" t="s">
        <v>106</v>
      </c>
      <c r="E326" s="54"/>
      <c r="F326" s="55">
        <v>0</v>
      </c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s="28" customFormat="1" ht="35.25" customHeight="1" outlineLevel="3">
      <c r="A327" s="70" t="s">
        <v>251</v>
      </c>
      <c r="B327" s="19" t="s">
        <v>15</v>
      </c>
      <c r="C327" s="19" t="s">
        <v>252</v>
      </c>
      <c r="D327" s="19" t="s">
        <v>5</v>
      </c>
      <c r="E327" s="19"/>
      <c r="F327" s="20">
        <f>F328+F331</f>
        <v>10874.7</v>
      </c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s="28" customFormat="1" ht="31.5" outlineLevel="3">
      <c r="A328" s="5" t="s">
        <v>253</v>
      </c>
      <c r="B328" s="6" t="s">
        <v>15</v>
      </c>
      <c r="C328" s="6" t="s">
        <v>254</v>
      </c>
      <c r="D328" s="6" t="s">
        <v>5</v>
      </c>
      <c r="E328" s="6"/>
      <c r="F328" s="7">
        <f>F329</f>
        <v>8927.1</v>
      </c>
      <c r="G328" s="7">
        <f aca="true" t="shared" si="41" ref="G328:V328">G330</f>
        <v>0</v>
      </c>
      <c r="H328" s="7">
        <f t="shared" si="41"/>
        <v>0</v>
      </c>
      <c r="I328" s="7">
        <f t="shared" si="41"/>
        <v>0</v>
      </c>
      <c r="J328" s="7">
        <f t="shared" si="41"/>
        <v>0</v>
      </c>
      <c r="K328" s="7">
        <f t="shared" si="41"/>
        <v>0</v>
      </c>
      <c r="L328" s="7">
        <f t="shared" si="41"/>
        <v>0</v>
      </c>
      <c r="M328" s="7">
        <f t="shared" si="41"/>
        <v>0</v>
      </c>
      <c r="N328" s="7">
        <f t="shared" si="41"/>
        <v>0</v>
      </c>
      <c r="O328" s="7">
        <f t="shared" si="41"/>
        <v>0</v>
      </c>
      <c r="P328" s="7">
        <f t="shared" si="41"/>
        <v>0</v>
      </c>
      <c r="Q328" s="7">
        <f t="shared" si="41"/>
        <v>0</v>
      </c>
      <c r="R328" s="7">
        <f t="shared" si="41"/>
        <v>0</v>
      </c>
      <c r="S328" s="7">
        <f t="shared" si="41"/>
        <v>0</v>
      </c>
      <c r="T328" s="7">
        <f t="shared" si="41"/>
        <v>0</v>
      </c>
      <c r="U328" s="7">
        <f t="shared" si="41"/>
        <v>0</v>
      </c>
      <c r="V328" s="7">
        <f t="shared" si="41"/>
        <v>0</v>
      </c>
    </row>
    <row r="329" spans="1:22" s="28" customFormat="1" ht="15.75" outlineLevel="3">
      <c r="A329" s="53" t="s">
        <v>134</v>
      </c>
      <c r="B329" s="54" t="s">
        <v>15</v>
      </c>
      <c r="C329" s="54" t="s">
        <v>254</v>
      </c>
      <c r="D329" s="54" t="s">
        <v>135</v>
      </c>
      <c r="E329" s="54"/>
      <c r="F329" s="55">
        <f>F330</f>
        <v>8927.1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47.25" outlineLevel="3">
      <c r="A330" s="62" t="s">
        <v>323</v>
      </c>
      <c r="B330" s="54" t="s">
        <v>15</v>
      </c>
      <c r="C330" s="54" t="s">
        <v>254</v>
      </c>
      <c r="D330" s="54" t="s">
        <v>88</v>
      </c>
      <c r="E330" s="54"/>
      <c r="F330" s="55">
        <v>8927.1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3">
      <c r="A331" s="5" t="s">
        <v>256</v>
      </c>
      <c r="B331" s="6" t="s">
        <v>15</v>
      </c>
      <c r="C331" s="6" t="s">
        <v>255</v>
      </c>
      <c r="D331" s="6" t="s">
        <v>5</v>
      </c>
      <c r="E331" s="6"/>
      <c r="F331" s="7">
        <f>F332</f>
        <v>1947.6</v>
      </c>
      <c r="G331" s="7">
        <f aca="true" t="shared" si="42" ref="G331:V331">G333</f>
        <v>0</v>
      </c>
      <c r="H331" s="7">
        <f t="shared" si="42"/>
        <v>0</v>
      </c>
      <c r="I331" s="7">
        <f t="shared" si="42"/>
        <v>0</v>
      </c>
      <c r="J331" s="7">
        <f t="shared" si="42"/>
        <v>0</v>
      </c>
      <c r="K331" s="7">
        <f t="shared" si="42"/>
        <v>0</v>
      </c>
      <c r="L331" s="7">
        <f t="shared" si="42"/>
        <v>0</v>
      </c>
      <c r="M331" s="7">
        <f t="shared" si="42"/>
        <v>0</v>
      </c>
      <c r="N331" s="7">
        <f t="shared" si="42"/>
        <v>0</v>
      </c>
      <c r="O331" s="7">
        <f t="shared" si="42"/>
        <v>0</v>
      </c>
      <c r="P331" s="7">
        <f t="shared" si="42"/>
        <v>0</v>
      </c>
      <c r="Q331" s="7">
        <f t="shared" si="42"/>
        <v>0</v>
      </c>
      <c r="R331" s="7">
        <f t="shared" si="42"/>
        <v>0</v>
      </c>
      <c r="S331" s="7">
        <f t="shared" si="42"/>
        <v>0</v>
      </c>
      <c r="T331" s="7">
        <f t="shared" si="42"/>
        <v>0</v>
      </c>
      <c r="U331" s="7">
        <f t="shared" si="42"/>
        <v>0</v>
      </c>
      <c r="V331" s="7">
        <f t="shared" si="42"/>
        <v>0</v>
      </c>
    </row>
    <row r="332" spans="1:22" s="28" customFormat="1" ht="15.75" outlineLevel="3">
      <c r="A332" s="53" t="s">
        <v>134</v>
      </c>
      <c r="B332" s="54" t="s">
        <v>15</v>
      </c>
      <c r="C332" s="54" t="s">
        <v>255</v>
      </c>
      <c r="D332" s="54" t="s">
        <v>135</v>
      </c>
      <c r="E332" s="54"/>
      <c r="F332" s="55">
        <f>F333</f>
        <v>1947.6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47.25" outlineLevel="3">
      <c r="A333" s="62" t="s">
        <v>323</v>
      </c>
      <c r="B333" s="54" t="s">
        <v>15</v>
      </c>
      <c r="C333" s="54" t="s">
        <v>255</v>
      </c>
      <c r="D333" s="54" t="s">
        <v>88</v>
      </c>
      <c r="E333" s="54"/>
      <c r="F333" s="55">
        <v>1947.6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3">
      <c r="A334" s="8" t="s">
        <v>138</v>
      </c>
      <c r="B334" s="9" t="s">
        <v>15</v>
      </c>
      <c r="C334" s="9" t="s">
        <v>258</v>
      </c>
      <c r="D334" s="9" t="s">
        <v>5</v>
      </c>
      <c r="E334" s="9"/>
      <c r="F334" s="10">
        <f>F335</f>
        <v>203.45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36" customHeight="1" outlineLevel="3">
      <c r="A335" s="83" t="s">
        <v>257</v>
      </c>
      <c r="B335" s="6" t="s">
        <v>15</v>
      </c>
      <c r="C335" s="6" t="s">
        <v>259</v>
      </c>
      <c r="D335" s="6" t="s">
        <v>5</v>
      </c>
      <c r="E335" s="6"/>
      <c r="F335" s="7">
        <f>F336</f>
        <v>203.45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31.5" outlineLevel="3">
      <c r="A336" s="53" t="s">
        <v>101</v>
      </c>
      <c r="B336" s="54" t="s">
        <v>15</v>
      </c>
      <c r="C336" s="54" t="s">
        <v>259</v>
      </c>
      <c r="D336" s="54" t="s">
        <v>102</v>
      </c>
      <c r="E336" s="54"/>
      <c r="F336" s="55">
        <f>F337</f>
        <v>203.45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31.5" outlineLevel="3">
      <c r="A337" s="53" t="s">
        <v>105</v>
      </c>
      <c r="B337" s="54" t="s">
        <v>15</v>
      </c>
      <c r="C337" s="54" t="s">
        <v>259</v>
      </c>
      <c r="D337" s="54" t="s">
        <v>106</v>
      </c>
      <c r="E337" s="54"/>
      <c r="F337" s="55">
        <v>203.45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15.75" outlineLevel="3">
      <c r="A338" s="8" t="s">
        <v>139</v>
      </c>
      <c r="B338" s="9" t="s">
        <v>15</v>
      </c>
      <c r="C338" s="9" t="s">
        <v>261</v>
      </c>
      <c r="D338" s="9" t="s">
        <v>5</v>
      </c>
      <c r="E338" s="9"/>
      <c r="F338" s="10">
        <f>F339</f>
        <v>58.61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31.5" outlineLevel="3">
      <c r="A339" s="83" t="s">
        <v>260</v>
      </c>
      <c r="B339" s="6" t="s">
        <v>15</v>
      </c>
      <c r="C339" s="6" t="s">
        <v>262</v>
      </c>
      <c r="D339" s="6" t="s">
        <v>5</v>
      </c>
      <c r="E339" s="6"/>
      <c r="F339" s="7">
        <f>F340</f>
        <v>58.61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3">
      <c r="A340" s="53" t="s">
        <v>101</v>
      </c>
      <c r="B340" s="54" t="s">
        <v>15</v>
      </c>
      <c r="C340" s="54" t="s">
        <v>262</v>
      </c>
      <c r="D340" s="54" t="s">
        <v>102</v>
      </c>
      <c r="E340" s="54"/>
      <c r="F340" s="55">
        <f>F341</f>
        <v>58.61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3">
      <c r="A341" s="53" t="s">
        <v>105</v>
      </c>
      <c r="B341" s="54" t="s">
        <v>15</v>
      </c>
      <c r="C341" s="54" t="s">
        <v>262</v>
      </c>
      <c r="D341" s="54" t="s">
        <v>106</v>
      </c>
      <c r="E341" s="54"/>
      <c r="F341" s="55">
        <v>58.61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15.75" outlineLevel="3">
      <c r="A342" s="8" t="s">
        <v>140</v>
      </c>
      <c r="B342" s="9" t="s">
        <v>15</v>
      </c>
      <c r="C342" s="9" t="s">
        <v>264</v>
      </c>
      <c r="D342" s="9" t="s">
        <v>5</v>
      </c>
      <c r="E342" s="9"/>
      <c r="F342" s="10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31.5" outlineLevel="3">
      <c r="A343" s="83" t="s">
        <v>263</v>
      </c>
      <c r="B343" s="6" t="s">
        <v>15</v>
      </c>
      <c r="C343" s="6" t="s">
        <v>265</v>
      </c>
      <c r="D343" s="6" t="s">
        <v>5</v>
      </c>
      <c r="E343" s="6"/>
      <c r="F343" s="7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31.5" outlineLevel="3">
      <c r="A344" s="53" t="s">
        <v>101</v>
      </c>
      <c r="B344" s="54" t="s">
        <v>15</v>
      </c>
      <c r="C344" s="54" t="s">
        <v>265</v>
      </c>
      <c r="D344" s="54" t="s">
        <v>102</v>
      </c>
      <c r="E344" s="54"/>
      <c r="F344" s="55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31.5" outlineLevel="3">
      <c r="A345" s="53" t="s">
        <v>105</v>
      </c>
      <c r="B345" s="54" t="s">
        <v>15</v>
      </c>
      <c r="C345" s="54" t="s">
        <v>265</v>
      </c>
      <c r="D345" s="54" t="s">
        <v>106</v>
      </c>
      <c r="E345" s="54"/>
      <c r="F345" s="55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17.25" customHeight="1" outlineLevel="6">
      <c r="A346" s="16" t="s">
        <v>54</v>
      </c>
      <c r="B346" s="17" t="s">
        <v>53</v>
      </c>
      <c r="C346" s="17" t="s">
        <v>6</v>
      </c>
      <c r="D346" s="17" t="s">
        <v>5</v>
      </c>
      <c r="E346" s="17"/>
      <c r="F346" s="87">
        <f>F347+F353+F369+F375</f>
        <v>8309.122</v>
      </c>
      <c r="G346" s="18" t="e">
        <f aca="true" t="shared" si="43" ref="G346:V346">G347+G353+G369</f>
        <v>#REF!</v>
      </c>
      <c r="H346" s="18" t="e">
        <f t="shared" si="43"/>
        <v>#REF!</v>
      </c>
      <c r="I346" s="18" t="e">
        <f t="shared" si="43"/>
        <v>#REF!</v>
      </c>
      <c r="J346" s="18" t="e">
        <f t="shared" si="43"/>
        <v>#REF!</v>
      </c>
      <c r="K346" s="18" t="e">
        <f t="shared" si="43"/>
        <v>#REF!</v>
      </c>
      <c r="L346" s="18" t="e">
        <f t="shared" si="43"/>
        <v>#REF!</v>
      </c>
      <c r="M346" s="18" t="e">
        <f t="shared" si="43"/>
        <v>#REF!</v>
      </c>
      <c r="N346" s="18" t="e">
        <f t="shared" si="43"/>
        <v>#REF!</v>
      </c>
      <c r="O346" s="18" t="e">
        <f t="shared" si="43"/>
        <v>#REF!</v>
      </c>
      <c r="P346" s="18" t="e">
        <f t="shared" si="43"/>
        <v>#REF!</v>
      </c>
      <c r="Q346" s="18" t="e">
        <f t="shared" si="43"/>
        <v>#REF!</v>
      </c>
      <c r="R346" s="18" t="e">
        <f t="shared" si="43"/>
        <v>#REF!</v>
      </c>
      <c r="S346" s="18" t="e">
        <f t="shared" si="43"/>
        <v>#REF!</v>
      </c>
      <c r="T346" s="18" t="e">
        <f t="shared" si="43"/>
        <v>#REF!</v>
      </c>
      <c r="U346" s="18" t="e">
        <f t="shared" si="43"/>
        <v>#REF!</v>
      </c>
      <c r="V346" s="18" t="e">
        <f t="shared" si="43"/>
        <v>#REF!</v>
      </c>
    </row>
    <row r="347" spans="1:22" s="28" customFormat="1" ht="15.75" outlineLevel="3">
      <c r="A347" s="79" t="s">
        <v>41</v>
      </c>
      <c r="B347" s="34" t="s">
        <v>16</v>
      </c>
      <c r="C347" s="34" t="s">
        <v>6</v>
      </c>
      <c r="D347" s="34" t="s">
        <v>5</v>
      </c>
      <c r="E347" s="34"/>
      <c r="F347" s="97">
        <f>F348</f>
        <v>492</v>
      </c>
      <c r="G347" s="10">
        <f aca="true" t="shared" si="44" ref="G347:V347">G349</f>
        <v>0</v>
      </c>
      <c r="H347" s="10">
        <f t="shared" si="44"/>
        <v>0</v>
      </c>
      <c r="I347" s="10">
        <f t="shared" si="44"/>
        <v>0</v>
      </c>
      <c r="J347" s="10">
        <f t="shared" si="44"/>
        <v>0</v>
      </c>
      <c r="K347" s="10">
        <f t="shared" si="44"/>
        <v>0</v>
      </c>
      <c r="L347" s="10">
        <f t="shared" si="44"/>
        <v>0</v>
      </c>
      <c r="M347" s="10">
        <f t="shared" si="44"/>
        <v>0</v>
      </c>
      <c r="N347" s="10">
        <f t="shared" si="44"/>
        <v>0</v>
      </c>
      <c r="O347" s="10">
        <f t="shared" si="44"/>
        <v>0</v>
      </c>
      <c r="P347" s="10">
        <f t="shared" si="44"/>
        <v>0</v>
      </c>
      <c r="Q347" s="10">
        <f t="shared" si="44"/>
        <v>0</v>
      </c>
      <c r="R347" s="10">
        <f t="shared" si="44"/>
        <v>0</v>
      </c>
      <c r="S347" s="10">
        <f t="shared" si="44"/>
        <v>0</v>
      </c>
      <c r="T347" s="10">
        <f t="shared" si="44"/>
        <v>0</v>
      </c>
      <c r="U347" s="10">
        <f t="shared" si="44"/>
        <v>0</v>
      </c>
      <c r="V347" s="10">
        <f t="shared" si="44"/>
        <v>0</v>
      </c>
    </row>
    <row r="348" spans="1:22" s="28" customFormat="1" ht="31.5" outlineLevel="3">
      <c r="A348" s="22" t="s">
        <v>158</v>
      </c>
      <c r="B348" s="9" t="s">
        <v>16</v>
      </c>
      <c r="C348" s="9" t="s">
        <v>159</v>
      </c>
      <c r="D348" s="9" t="s">
        <v>5</v>
      </c>
      <c r="E348" s="9"/>
      <c r="F348" s="88">
        <f>F349</f>
        <v>492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s="15" customFormat="1" ht="30.75" customHeight="1" outlineLevel="3">
      <c r="A349" s="22" t="s">
        <v>163</v>
      </c>
      <c r="B349" s="12" t="s">
        <v>16</v>
      </c>
      <c r="C349" s="12" t="s">
        <v>160</v>
      </c>
      <c r="D349" s="12" t="s">
        <v>5</v>
      </c>
      <c r="E349" s="12"/>
      <c r="F349" s="94">
        <f>F350</f>
        <v>492</v>
      </c>
      <c r="G349" s="13">
        <f aca="true" t="shared" si="45" ref="G349:V350">G350</f>
        <v>0</v>
      </c>
      <c r="H349" s="13">
        <f t="shared" si="45"/>
        <v>0</v>
      </c>
      <c r="I349" s="13">
        <f t="shared" si="45"/>
        <v>0</v>
      </c>
      <c r="J349" s="13">
        <f t="shared" si="45"/>
        <v>0</v>
      </c>
      <c r="K349" s="13">
        <f t="shared" si="45"/>
        <v>0</v>
      </c>
      <c r="L349" s="13">
        <f t="shared" si="45"/>
        <v>0</v>
      </c>
      <c r="M349" s="13">
        <f t="shared" si="45"/>
        <v>0</v>
      </c>
      <c r="N349" s="13">
        <f t="shared" si="45"/>
        <v>0</v>
      </c>
      <c r="O349" s="13">
        <f t="shared" si="45"/>
        <v>0</v>
      </c>
      <c r="P349" s="13">
        <f t="shared" si="45"/>
        <v>0</v>
      </c>
      <c r="Q349" s="13">
        <f t="shared" si="45"/>
        <v>0</v>
      </c>
      <c r="R349" s="13">
        <f t="shared" si="45"/>
        <v>0</v>
      </c>
      <c r="S349" s="13">
        <f t="shared" si="45"/>
        <v>0</v>
      </c>
      <c r="T349" s="13">
        <f t="shared" si="45"/>
        <v>0</v>
      </c>
      <c r="U349" s="13">
        <f t="shared" si="45"/>
        <v>0</v>
      </c>
      <c r="V349" s="13">
        <f t="shared" si="45"/>
        <v>0</v>
      </c>
    </row>
    <row r="350" spans="1:22" s="28" customFormat="1" ht="33" customHeight="1" outlineLevel="4">
      <c r="A350" s="56" t="s">
        <v>266</v>
      </c>
      <c r="B350" s="19" t="s">
        <v>16</v>
      </c>
      <c r="C350" s="19" t="s">
        <v>267</v>
      </c>
      <c r="D350" s="19" t="s">
        <v>5</v>
      </c>
      <c r="E350" s="19"/>
      <c r="F350" s="90">
        <f>F351</f>
        <v>492</v>
      </c>
      <c r="G350" s="7">
        <f t="shared" si="45"/>
        <v>0</v>
      </c>
      <c r="H350" s="7">
        <f t="shared" si="45"/>
        <v>0</v>
      </c>
      <c r="I350" s="7">
        <f t="shared" si="45"/>
        <v>0</v>
      </c>
      <c r="J350" s="7">
        <f t="shared" si="45"/>
        <v>0</v>
      </c>
      <c r="K350" s="7">
        <f t="shared" si="45"/>
        <v>0</v>
      </c>
      <c r="L350" s="7">
        <f t="shared" si="45"/>
        <v>0</v>
      </c>
      <c r="M350" s="7">
        <f t="shared" si="45"/>
        <v>0</v>
      </c>
      <c r="N350" s="7">
        <f t="shared" si="45"/>
        <v>0</v>
      </c>
      <c r="O350" s="7">
        <f t="shared" si="45"/>
        <v>0</v>
      </c>
      <c r="P350" s="7">
        <f t="shared" si="45"/>
        <v>0</v>
      </c>
      <c r="Q350" s="7">
        <f t="shared" si="45"/>
        <v>0</v>
      </c>
      <c r="R350" s="7">
        <f t="shared" si="45"/>
        <v>0</v>
      </c>
      <c r="S350" s="7">
        <f t="shared" si="45"/>
        <v>0</v>
      </c>
      <c r="T350" s="7">
        <f t="shared" si="45"/>
        <v>0</v>
      </c>
      <c r="U350" s="7">
        <f t="shared" si="45"/>
        <v>0</v>
      </c>
      <c r="V350" s="7">
        <f t="shared" si="45"/>
        <v>0</v>
      </c>
    </row>
    <row r="351" spans="1:22" s="28" customFormat="1" ht="15.75" outlineLevel="5">
      <c r="A351" s="5" t="s">
        <v>144</v>
      </c>
      <c r="B351" s="6" t="s">
        <v>16</v>
      </c>
      <c r="C351" s="6" t="s">
        <v>267</v>
      </c>
      <c r="D351" s="6" t="s">
        <v>142</v>
      </c>
      <c r="E351" s="6"/>
      <c r="F351" s="91">
        <f>F352</f>
        <v>492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31.5" outlineLevel="5">
      <c r="A352" s="53" t="s">
        <v>145</v>
      </c>
      <c r="B352" s="54" t="s">
        <v>16</v>
      </c>
      <c r="C352" s="54" t="s">
        <v>267</v>
      </c>
      <c r="D352" s="54" t="s">
        <v>143</v>
      </c>
      <c r="E352" s="54"/>
      <c r="F352" s="92">
        <v>492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15.75" outlineLevel="3">
      <c r="A353" s="79" t="s">
        <v>42</v>
      </c>
      <c r="B353" s="34" t="s">
        <v>17</v>
      </c>
      <c r="C353" s="34" t="s">
        <v>6</v>
      </c>
      <c r="D353" s="34" t="s">
        <v>5</v>
      </c>
      <c r="E353" s="34"/>
      <c r="F353" s="97">
        <f>F359+F365+F354</f>
        <v>5227.121999999999</v>
      </c>
      <c r="G353" s="10" t="e">
        <f>#REF!</f>
        <v>#REF!</v>
      </c>
      <c r="H353" s="10" t="e">
        <f>#REF!</f>
        <v>#REF!</v>
      </c>
      <c r="I353" s="10" t="e">
        <f>#REF!</f>
        <v>#REF!</v>
      </c>
      <c r="J353" s="10" t="e">
        <f>#REF!</f>
        <v>#REF!</v>
      </c>
      <c r="K353" s="10" t="e">
        <f>#REF!</f>
        <v>#REF!</v>
      </c>
      <c r="L353" s="10" t="e">
        <f>#REF!</f>
        <v>#REF!</v>
      </c>
      <c r="M353" s="10" t="e">
        <f>#REF!</f>
        <v>#REF!</v>
      </c>
      <c r="N353" s="10" t="e">
        <f>#REF!</f>
        <v>#REF!</v>
      </c>
      <c r="O353" s="10" t="e">
        <f>#REF!</f>
        <v>#REF!</v>
      </c>
      <c r="P353" s="10" t="e">
        <f>#REF!</f>
        <v>#REF!</v>
      </c>
      <c r="Q353" s="10" t="e">
        <f>#REF!</f>
        <v>#REF!</v>
      </c>
      <c r="R353" s="10" t="e">
        <f>#REF!</f>
        <v>#REF!</v>
      </c>
      <c r="S353" s="10" t="e">
        <f>#REF!</f>
        <v>#REF!</v>
      </c>
      <c r="T353" s="10" t="e">
        <f>#REF!</f>
        <v>#REF!</v>
      </c>
      <c r="U353" s="10" t="e">
        <f>#REF!</f>
        <v>#REF!</v>
      </c>
      <c r="V353" s="10" t="e">
        <f>#REF!</f>
        <v>#REF!</v>
      </c>
    </row>
    <row r="354" spans="1:22" s="28" customFormat="1" ht="31.5" outlineLevel="3">
      <c r="A354" s="22" t="s">
        <v>158</v>
      </c>
      <c r="B354" s="9" t="s">
        <v>17</v>
      </c>
      <c r="C354" s="9" t="s">
        <v>159</v>
      </c>
      <c r="D354" s="9" t="s">
        <v>5</v>
      </c>
      <c r="E354" s="9"/>
      <c r="F354" s="88">
        <f>F355</f>
        <v>30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s="28" customFormat="1" ht="31.5" outlineLevel="3">
      <c r="A355" s="22" t="s">
        <v>163</v>
      </c>
      <c r="B355" s="9" t="s">
        <v>17</v>
      </c>
      <c r="C355" s="9" t="s">
        <v>160</v>
      </c>
      <c r="D355" s="9" t="s">
        <v>5</v>
      </c>
      <c r="E355" s="9"/>
      <c r="F355" s="88">
        <f>F356</f>
        <v>30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s="28" customFormat="1" ht="31.5" outlineLevel="3">
      <c r="A356" s="56" t="s">
        <v>343</v>
      </c>
      <c r="B356" s="19" t="s">
        <v>17</v>
      </c>
      <c r="C356" s="19" t="s">
        <v>342</v>
      </c>
      <c r="D356" s="19" t="s">
        <v>5</v>
      </c>
      <c r="E356" s="19"/>
      <c r="F356" s="20">
        <f>F357</f>
        <v>30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s="28" customFormat="1" ht="31.5" outlineLevel="3">
      <c r="A357" s="5" t="s">
        <v>113</v>
      </c>
      <c r="B357" s="6" t="s">
        <v>17</v>
      </c>
      <c r="C357" s="6" t="s">
        <v>342</v>
      </c>
      <c r="D357" s="6" t="s">
        <v>116</v>
      </c>
      <c r="E357" s="6"/>
      <c r="F357" s="7">
        <f>F358</f>
        <v>30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s="28" customFormat="1" ht="31.5" outlineLevel="3">
      <c r="A358" s="53" t="s">
        <v>343</v>
      </c>
      <c r="B358" s="54" t="s">
        <v>17</v>
      </c>
      <c r="C358" s="54" t="s">
        <v>342</v>
      </c>
      <c r="D358" s="54" t="s">
        <v>147</v>
      </c>
      <c r="E358" s="54"/>
      <c r="F358" s="55">
        <v>30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s="28" customFormat="1" ht="31.5" outlineLevel="5">
      <c r="A359" s="8" t="s">
        <v>146</v>
      </c>
      <c r="B359" s="9" t="s">
        <v>17</v>
      </c>
      <c r="C359" s="9" t="s">
        <v>268</v>
      </c>
      <c r="D359" s="9" t="s">
        <v>5</v>
      </c>
      <c r="E359" s="9"/>
      <c r="F359" s="88">
        <f>F360+F363+F364</f>
        <v>5197.121999999999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5">
      <c r="A360" s="70" t="s">
        <v>270</v>
      </c>
      <c r="B360" s="19" t="s">
        <v>17</v>
      </c>
      <c r="C360" s="19" t="s">
        <v>269</v>
      </c>
      <c r="D360" s="19" t="s">
        <v>5</v>
      </c>
      <c r="E360" s="19"/>
      <c r="F360" s="90">
        <f>F361</f>
        <v>1105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31.5" outlineLevel="5">
      <c r="A361" s="5" t="s">
        <v>113</v>
      </c>
      <c r="B361" s="6" t="s">
        <v>17</v>
      </c>
      <c r="C361" s="6" t="s">
        <v>269</v>
      </c>
      <c r="D361" s="6" t="s">
        <v>116</v>
      </c>
      <c r="E361" s="6"/>
      <c r="F361" s="91">
        <f>F362</f>
        <v>1105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8" customFormat="1" ht="15.75" outlineLevel="5">
      <c r="A362" s="53" t="s">
        <v>148</v>
      </c>
      <c r="B362" s="54" t="s">
        <v>17</v>
      </c>
      <c r="C362" s="54" t="s">
        <v>269</v>
      </c>
      <c r="D362" s="54" t="s">
        <v>147</v>
      </c>
      <c r="E362" s="54"/>
      <c r="F362" s="92">
        <v>1105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8" customFormat="1" ht="31.5" outlineLevel="5">
      <c r="A363" s="70" t="s">
        <v>338</v>
      </c>
      <c r="B363" s="19" t="s">
        <v>17</v>
      </c>
      <c r="C363" s="19" t="s">
        <v>340</v>
      </c>
      <c r="D363" s="19" t="s">
        <v>147</v>
      </c>
      <c r="E363" s="19"/>
      <c r="F363" s="90">
        <v>1833.511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8" customFormat="1" ht="31.5" outlineLevel="5">
      <c r="A364" s="70" t="s">
        <v>339</v>
      </c>
      <c r="B364" s="19" t="s">
        <v>17</v>
      </c>
      <c r="C364" s="19" t="s">
        <v>341</v>
      </c>
      <c r="D364" s="19" t="s">
        <v>147</v>
      </c>
      <c r="E364" s="19"/>
      <c r="F364" s="90">
        <v>2258.611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5.75" outlineLevel="5">
      <c r="A365" s="8" t="s">
        <v>271</v>
      </c>
      <c r="B365" s="9" t="s">
        <v>17</v>
      </c>
      <c r="C365" s="9" t="s">
        <v>50</v>
      </c>
      <c r="D365" s="9" t="s">
        <v>5</v>
      </c>
      <c r="E365" s="9"/>
      <c r="F365" s="10">
        <f>F366</f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36.75" customHeight="1" outlineLevel="5">
      <c r="A366" s="70" t="s">
        <v>270</v>
      </c>
      <c r="B366" s="19" t="s">
        <v>17</v>
      </c>
      <c r="C366" s="19" t="s">
        <v>272</v>
      </c>
      <c r="D366" s="19" t="s">
        <v>5</v>
      </c>
      <c r="E366" s="19"/>
      <c r="F366" s="20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5">
      <c r="A367" s="5" t="s">
        <v>113</v>
      </c>
      <c r="B367" s="6" t="s">
        <v>17</v>
      </c>
      <c r="C367" s="6" t="s">
        <v>272</v>
      </c>
      <c r="D367" s="6" t="s">
        <v>116</v>
      </c>
      <c r="E367" s="6"/>
      <c r="F367" s="7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15.75" outlineLevel="5">
      <c r="A368" s="53" t="s">
        <v>148</v>
      </c>
      <c r="B368" s="54" t="s">
        <v>17</v>
      </c>
      <c r="C368" s="54" t="s">
        <v>272</v>
      </c>
      <c r="D368" s="54" t="s">
        <v>147</v>
      </c>
      <c r="E368" s="54"/>
      <c r="F368" s="55"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15.75" outlineLevel="5">
      <c r="A369" s="79" t="s">
        <v>47</v>
      </c>
      <c r="B369" s="34" t="s">
        <v>24</v>
      </c>
      <c r="C369" s="34" t="s">
        <v>6</v>
      </c>
      <c r="D369" s="34" t="s">
        <v>5</v>
      </c>
      <c r="E369" s="34"/>
      <c r="F369" s="72">
        <f>F370</f>
        <v>2590</v>
      </c>
      <c r="G369" s="10">
        <f aca="true" t="shared" si="46" ref="G369:V369">G371</f>
        <v>0</v>
      </c>
      <c r="H369" s="10">
        <f t="shared" si="46"/>
        <v>0</v>
      </c>
      <c r="I369" s="10">
        <f t="shared" si="46"/>
        <v>0</v>
      </c>
      <c r="J369" s="10">
        <f t="shared" si="46"/>
        <v>0</v>
      </c>
      <c r="K369" s="10">
        <f t="shared" si="46"/>
        <v>0</v>
      </c>
      <c r="L369" s="10">
        <f t="shared" si="46"/>
        <v>0</v>
      </c>
      <c r="M369" s="10">
        <f t="shared" si="46"/>
        <v>0</v>
      </c>
      <c r="N369" s="10">
        <f t="shared" si="46"/>
        <v>0</v>
      </c>
      <c r="O369" s="10">
        <f t="shared" si="46"/>
        <v>0</v>
      </c>
      <c r="P369" s="10">
        <f t="shared" si="46"/>
        <v>0</v>
      </c>
      <c r="Q369" s="10">
        <f t="shared" si="46"/>
        <v>0</v>
      </c>
      <c r="R369" s="10">
        <f t="shared" si="46"/>
        <v>0</v>
      </c>
      <c r="S369" s="10">
        <f t="shared" si="46"/>
        <v>0</v>
      </c>
      <c r="T369" s="10">
        <f t="shared" si="46"/>
        <v>0</v>
      </c>
      <c r="U369" s="10">
        <f t="shared" si="46"/>
        <v>0</v>
      </c>
      <c r="V369" s="10">
        <f t="shared" si="46"/>
        <v>0</v>
      </c>
    </row>
    <row r="370" spans="1:22" s="28" customFormat="1" ht="31.5" outlineLevel="5">
      <c r="A370" s="22" t="s">
        <v>158</v>
      </c>
      <c r="B370" s="9" t="s">
        <v>24</v>
      </c>
      <c r="C370" s="9" t="s">
        <v>159</v>
      </c>
      <c r="D370" s="9" t="s">
        <v>5</v>
      </c>
      <c r="E370" s="9"/>
      <c r="F370" s="10">
        <f>F371</f>
        <v>2590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s="28" customFormat="1" ht="31.5" outlineLevel="5">
      <c r="A371" s="22" t="s">
        <v>163</v>
      </c>
      <c r="B371" s="12" t="s">
        <v>24</v>
      </c>
      <c r="C371" s="12" t="s">
        <v>160</v>
      </c>
      <c r="D371" s="12" t="s">
        <v>5</v>
      </c>
      <c r="E371" s="12"/>
      <c r="F371" s="13">
        <f>F372</f>
        <v>2590</v>
      </c>
      <c r="G371" s="13">
        <f aca="true" t="shared" si="47" ref="G371:V372">G372</f>
        <v>0</v>
      </c>
      <c r="H371" s="13">
        <f t="shared" si="47"/>
        <v>0</v>
      </c>
      <c r="I371" s="13">
        <f t="shared" si="47"/>
        <v>0</v>
      </c>
      <c r="J371" s="13">
        <f t="shared" si="47"/>
        <v>0</v>
      </c>
      <c r="K371" s="13">
        <f t="shared" si="47"/>
        <v>0</v>
      </c>
      <c r="L371" s="13">
        <f t="shared" si="47"/>
        <v>0</v>
      </c>
      <c r="M371" s="13">
        <f t="shared" si="47"/>
        <v>0</v>
      </c>
      <c r="N371" s="13">
        <f t="shared" si="47"/>
        <v>0</v>
      </c>
      <c r="O371" s="13">
        <f t="shared" si="47"/>
        <v>0</v>
      </c>
      <c r="P371" s="13">
        <f t="shared" si="47"/>
        <v>0</v>
      </c>
      <c r="Q371" s="13">
        <f t="shared" si="47"/>
        <v>0</v>
      </c>
      <c r="R371" s="13">
        <f t="shared" si="47"/>
        <v>0</v>
      </c>
      <c r="S371" s="13">
        <f t="shared" si="47"/>
        <v>0</v>
      </c>
      <c r="T371" s="13">
        <f t="shared" si="47"/>
        <v>0</v>
      </c>
      <c r="U371" s="13">
        <f t="shared" si="47"/>
        <v>0</v>
      </c>
      <c r="V371" s="13">
        <f t="shared" si="47"/>
        <v>0</v>
      </c>
    </row>
    <row r="372" spans="1:22" s="28" customFormat="1" ht="47.25" outlineLevel="5">
      <c r="A372" s="70" t="s">
        <v>273</v>
      </c>
      <c r="B372" s="19" t="s">
        <v>24</v>
      </c>
      <c r="C372" s="19" t="s">
        <v>274</v>
      </c>
      <c r="D372" s="19" t="s">
        <v>5</v>
      </c>
      <c r="E372" s="19"/>
      <c r="F372" s="20">
        <f>F373</f>
        <v>2590</v>
      </c>
      <c r="G372" s="7">
        <f t="shared" si="47"/>
        <v>0</v>
      </c>
      <c r="H372" s="7">
        <f t="shared" si="47"/>
        <v>0</v>
      </c>
      <c r="I372" s="7">
        <f t="shared" si="47"/>
        <v>0</v>
      </c>
      <c r="J372" s="7">
        <f t="shared" si="47"/>
        <v>0</v>
      </c>
      <c r="K372" s="7">
        <f t="shared" si="47"/>
        <v>0</v>
      </c>
      <c r="L372" s="7">
        <f t="shared" si="47"/>
        <v>0</v>
      </c>
      <c r="M372" s="7">
        <f t="shared" si="47"/>
        <v>0</v>
      </c>
      <c r="N372" s="7">
        <f t="shared" si="47"/>
        <v>0</v>
      </c>
      <c r="O372" s="7">
        <f t="shared" si="47"/>
        <v>0</v>
      </c>
      <c r="P372" s="7">
        <f t="shared" si="47"/>
        <v>0</v>
      </c>
      <c r="Q372" s="7">
        <f t="shared" si="47"/>
        <v>0</v>
      </c>
      <c r="R372" s="7">
        <f t="shared" si="47"/>
        <v>0</v>
      </c>
      <c r="S372" s="7">
        <f t="shared" si="47"/>
        <v>0</v>
      </c>
      <c r="T372" s="7">
        <f t="shared" si="47"/>
        <v>0</v>
      </c>
      <c r="U372" s="7">
        <f t="shared" si="47"/>
        <v>0</v>
      </c>
      <c r="V372" s="7">
        <f t="shared" si="47"/>
        <v>0</v>
      </c>
    </row>
    <row r="373" spans="1:22" s="28" customFormat="1" ht="15.75" outlineLevel="5">
      <c r="A373" s="5" t="s">
        <v>144</v>
      </c>
      <c r="B373" s="6" t="s">
        <v>24</v>
      </c>
      <c r="C373" s="6" t="s">
        <v>274</v>
      </c>
      <c r="D373" s="6" t="s">
        <v>142</v>
      </c>
      <c r="E373" s="6"/>
      <c r="F373" s="7">
        <f>F374</f>
        <v>2590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8" customFormat="1" ht="31.5" outlineLevel="5">
      <c r="A374" s="53" t="s">
        <v>145</v>
      </c>
      <c r="B374" s="54" t="s">
        <v>24</v>
      </c>
      <c r="C374" s="54" t="s">
        <v>274</v>
      </c>
      <c r="D374" s="54" t="s">
        <v>143</v>
      </c>
      <c r="E374" s="54"/>
      <c r="F374" s="55">
        <v>2590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15.75" outlineLevel="5">
      <c r="A375" s="79" t="s">
        <v>275</v>
      </c>
      <c r="B375" s="34" t="s">
        <v>276</v>
      </c>
      <c r="C375" s="34" t="s">
        <v>6</v>
      </c>
      <c r="D375" s="34" t="s">
        <v>5</v>
      </c>
      <c r="E375" s="34"/>
      <c r="F375" s="72">
        <f>F376</f>
        <v>0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8" customFormat="1" ht="31.5" outlineLevel="5">
      <c r="A376" s="14" t="s">
        <v>277</v>
      </c>
      <c r="B376" s="9" t="s">
        <v>276</v>
      </c>
      <c r="C376" s="9" t="s">
        <v>280</v>
      </c>
      <c r="D376" s="9" t="s">
        <v>5</v>
      </c>
      <c r="E376" s="9"/>
      <c r="F376" s="10">
        <f>F377</f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8" customFormat="1" ht="33" customHeight="1" outlineLevel="5">
      <c r="A377" s="70" t="s">
        <v>279</v>
      </c>
      <c r="B377" s="19" t="s">
        <v>276</v>
      </c>
      <c r="C377" s="19" t="s">
        <v>281</v>
      </c>
      <c r="D377" s="19" t="s">
        <v>5</v>
      </c>
      <c r="E377" s="19"/>
      <c r="F377" s="20">
        <f>F378</f>
        <v>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8" customFormat="1" ht="31.5" outlineLevel="5">
      <c r="A378" s="5" t="s">
        <v>101</v>
      </c>
      <c r="B378" s="6" t="s">
        <v>278</v>
      </c>
      <c r="C378" s="6" t="s">
        <v>281</v>
      </c>
      <c r="D378" s="6" t="s">
        <v>102</v>
      </c>
      <c r="E378" s="6"/>
      <c r="F378" s="7">
        <f>F379</f>
        <v>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8" customFormat="1" ht="31.5" outlineLevel="5">
      <c r="A379" s="53" t="s">
        <v>105</v>
      </c>
      <c r="B379" s="54" t="s">
        <v>276</v>
      </c>
      <c r="C379" s="54" t="s">
        <v>281</v>
      </c>
      <c r="D379" s="54" t="s">
        <v>106</v>
      </c>
      <c r="E379" s="54"/>
      <c r="F379" s="55">
        <v>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18.75" outlineLevel="5">
      <c r="A380" s="16" t="s">
        <v>81</v>
      </c>
      <c r="B380" s="17" t="s">
        <v>52</v>
      </c>
      <c r="C380" s="17" t="s">
        <v>6</v>
      </c>
      <c r="D380" s="17" t="s">
        <v>5</v>
      </c>
      <c r="E380" s="17"/>
      <c r="F380" s="18">
        <f>F381+F386</f>
        <v>300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15.75" outlineLevel="5">
      <c r="A381" s="8" t="s">
        <v>40</v>
      </c>
      <c r="B381" s="9" t="s">
        <v>18</v>
      </c>
      <c r="C381" s="9" t="s">
        <v>6</v>
      </c>
      <c r="D381" s="9" t="s">
        <v>5</v>
      </c>
      <c r="E381" s="9"/>
      <c r="F381" s="10">
        <f>F382</f>
        <v>300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1.5" outlineLevel="5">
      <c r="A382" s="67" t="s">
        <v>149</v>
      </c>
      <c r="B382" s="19" t="s">
        <v>18</v>
      </c>
      <c r="C382" s="19" t="s">
        <v>282</v>
      </c>
      <c r="D382" s="19" t="s">
        <v>5</v>
      </c>
      <c r="E382" s="19"/>
      <c r="F382" s="20">
        <f>F383</f>
        <v>300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36" customHeight="1" outlineLevel="5">
      <c r="A383" s="70" t="s">
        <v>284</v>
      </c>
      <c r="B383" s="19" t="s">
        <v>18</v>
      </c>
      <c r="C383" s="19" t="s">
        <v>283</v>
      </c>
      <c r="D383" s="19" t="s">
        <v>5</v>
      </c>
      <c r="E383" s="19"/>
      <c r="F383" s="20">
        <f>F384</f>
        <v>300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31.5" outlineLevel="5">
      <c r="A384" s="5" t="s">
        <v>101</v>
      </c>
      <c r="B384" s="6" t="s">
        <v>18</v>
      </c>
      <c r="C384" s="6" t="s">
        <v>283</v>
      </c>
      <c r="D384" s="6" t="s">
        <v>102</v>
      </c>
      <c r="E384" s="6"/>
      <c r="F384" s="7">
        <f>F385</f>
        <v>300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31.5" outlineLevel="5">
      <c r="A385" s="53" t="s">
        <v>105</v>
      </c>
      <c r="B385" s="54" t="s">
        <v>18</v>
      </c>
      <c r="C385" s="54" t="s">
        <v>283</v>
      </c>
      <c r="D385" s="54" t="s">
        <v>106</v>
      </c>
      <c r="E385" s="54"/>
      <c r="F385" s="55">
        <v>300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15.75" outlineLevel="5">
      <c r="A386" s="21" t="s">
        <v>91</v>
      </c>
      <c r="B386" s="9" t="s">
        <v>92</v>
      </c>
      <c r="C386" s="9" t="s">
        <v>6</v>
      </c>
      <c r="D386" s="9" t="s">
        <v>5</v>
      </c>
      <c r="E386" s="6"/>
      <c r="F386" s="10">
        <f>F387</f>
        <v>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8" customFormat="1" ht="31.5" outlineLevel="5">
      <c r="A387" s="67" t="s">
        <v>149</v>
      </c>
      <c r="B387" s="19" t="s">
        <v>92</v>
      </c>
      <c r="C387" s="19" t="s">
        <v>282</v>
      </c>
      <c r="D387" s="19" t="s">
        <v>5</v>
      </c>
      <c r="E387" s="19"/>
      <c r="F387" s="20">
        <f>F388</f>
        <v>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8" customFormat="1" ht="47.25" outlineLevel="5">
      <c r="A388" s="5" t="s">
        <v>286</v>
      </c>
      <c r="B388" s="6" t="s">
        <v>92</v>
      </c>
      <c r="C388" s="6" t="s">
        <v>285</v>
      </c>
      <c r="D388" s="6" t="s">
        <v>5</v>
      </c>
      <c r="E388" s="6"/>
      <c r="F388" s="7">
        <f>F389</f>
        <v>0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8" customFormat="1" ht="15.75" outlineLevel="5">
      <c r="A389" s="53" t="s">
        <v>133</v>
      </c>
      <c r="B389" s="54" t="s">
        <v>92</v>
      </c>
      <c r="C389" s="54" t="s">
        <v>285</v>
      </c>
      <c r="D389" s="54" t="s">
        <v>132</v>
      </c>
      <c r="E389" s="54"/>
      <c r="F389" s="55">
        <v>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8" customFormat="1" ht="18.75" outlineLevel="5">
      <c r="A390" s="16" t="s">
        <v>76</v>
      </c>
      <c r="B390" s="17" t="s">
        <v>77</v>
      </c>
      <c r="C390" s="17" t="s">
        <v>6</v>
      </c>
      <c r="D390" s="17" t="s">
        <v>5</v>
      </c>
      <c r="E390" s="17"/>
      <c r="F390" s="18">
        <f>F391+F397</f>
        <v>1950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8" customFormat="1" ht="31.5" customHeight="1" outlineLevel="5">
      <c r="A391" s="86" t="s">
        <v>51</v>
      </c>
      <c r="B391" s="84" t="s">
        <v>78</v>
      </c>
      <c r="C391" s="84" t="s">
        <v>287</v>
      </c>
      <c r="D391" s="84" t="s">
        <v>5</v>
      </c>
      <c r="E391" s="84"/>
      <c r="F391" s="85">
        <f>F392</f>
        <v>1900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8" customFormat="1" ht="31.5" customHeight="1" outlineLevel="5">
      <c r="A392" s="22" t="s">
        <v>158</v>
      </c>
      <c r="B392" s="12" t="s">
        <v>78</v>
      </c>
      <c r="C392" s="12" t="s">
        <v>159</v>
      </c>
      <c r="D392" s="12" t="s">
        <v>5</v>
      </c>
      <c r="E392" s="12"/>
      <c r="F392" s="13">
        <f>F393</f>
        <v>1900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8" customFormat="1" ht="31.5" outlineLevel="5">
      <c r="A393" s="22" t="s">
        <v>163</v>
      </c>
      <c r="B393" s="9" t="s">
        <v>78</v>
      </c>
      <c r="C393" s="9" t="s">
        <v>160</v>
      </c>
      <c r="D393" s="9" t="s">
        <v>5</v>
      </c>
      <c r="E393" s="9"/>
      <c r="F393" s="10">
        <f>F394</f>
        <v>1900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8" customFormat="1" ht="31.5" outlineLevel="5">
      <c r="A394" s="70" t="s">
        <v>288</v>
      </c>
      <c r="B394" s="19" t="s">
        <v>78</v>
      </c>
      <c r="C394" s="19" t="s">
        <v>289</v>
      </c>
      <c r="D394" s="19" t="s">
        <v>5</v>
      </c>
      <c r="E394" s="19"/>
      <c r="F394" s="20">
        <f>F395</f>
        <v>1900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8" customFormat="1" ht="15.75" outlineLevel="5">
      <c r="A395" s="5" t="s">
        <v>134</v>
      </c>
      <c r="B395" s="6" t="s">
        <v>78</v>
      </c>
      <c r="C395" s="6" t="s">
        <v>289</v>
      </c>
      <c r="D395" s="6" t="s">
        <v>135</v>
      </c>
      <c r="E395" s="6"/>
      <c r="F395" s="7">
        <f>F396</f>
        <v>1900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8" customFormat="1" ht="47.25" outlineLevel="5">
      <c r="A396" s="62" t="s">
        <v>323</v>
      </c>
      <c r="B396" s="54" t="s">
        <v>78</v>
      </c>
      <c r="C396" s="54" t="s">
        <v>289</v>
      </c>
      <c r="D396" s="54" t="s">
        <v>88</v>
      </c>
      <c r="E396" s="54"/>
      <c r="F396" s="55">
        <v>1900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s="28" customFormat="1" ht="15.75" outlineLevel="5">
      <c r="A397" s="79" t="s">
        <v>80</v>
      </c>
      <c r="B397" s="34" t="s">
        <v>79</v>
      </c>
      <c r="C397" s="34" t="s">
        <v>6</v>
      </c>
      <c r="D397" s="34" t="s">
        <v>5</v>
      </c>
      <c r="E397" s="34"/>
      <c r="F397" s="72">
        <f>F398</f>
        <v>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s="28" customFormat="1" ht="31.5" outlineLevel="5">
      <c r="A398" s="22" t="s">
        <v>158</v>
      </c>
      <c r="B398" s="12" t="s">
        <v>79</v>
      </c>
      <c r="C398" s="12" t="s">
        <v>159</v>
      </c>
      <c r="D398" s="12" t="s">
        <v>5</v>
      </c>
      <c r="E398" s="12"/>
      <c r="F398" s="13">
        <f>F399</f>
        <v>50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s="28" customFormat="1" ht="31.5" outlineLevel="5">
      <c r="A399" s="22" t="s">
        <v>163</v>
      </c>
      <c r="B399" s="12" t="s">
        <v>79</v>
      </c>
      <c r="C399" s="12" t="s">
        <v>160</v>
      </c>
      <c r="D399" s="12" t="s">
        <v>5</v>
      </c>
      <c r="E399" s="12"/>
      <c r="F399" s="13">
        <f>F400</f>
        <v>50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s="28" customFormat="1" ht="47.25" outlineLevel="5">
      <c r="A400" s="56" t="s">
        <v>290</v>
      </c>
      <c r="B400" s="19" t="s">
        <v>79</v>
      </c>
      <c r="C400" s="19" t="s">
        <v>291</v>
      </c>
      <c r="D400" s="19" t="s">
        <v>5</v>
      </c>
      <c r="E400" s="19"/>
      <c r="F400" s="20">
        <f>F401</f>
        <v>50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s="28" customFormat="1" ht="31.5" outlineLevel="5">
      <c r="A401" s="5" t="s">
        <v>101</v>
      </c>
      <c r="B401" s="6" t="s">
        <v>79</v>
      </c>
      <c r="C401" s="6" t="s">
        <v>291</v>
      </c>
      <c r="D401" s="6" t="s">
        <v>102</v>
      </c>
      <c r="E401" s="6"/>
      <c r="F401" s="7">
        <f>F402</f>
        <v>50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s="28" customFormat="1" ht="31.5" outlineLevel="5">
      <c r="A402" s="53" t="s">
        <v>105</v>
      </c>
      <c r="B402" s="54" t="s">
        <v>79</v>
      </c>
      <c r="C402" s="54" t="s">
        <v>291</v>
      </c>
      <c r="D402" s="54" t="s">
        <v>106</v>
      </c>
      <c r="E402" s="54"/>
      <c r="F402" s="55">
        <v>50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s="28" customFormat="1" ht="31.5" outlineLevel="5">
      <c r="A403" s="16" t="s">
        <v>71</v>
      </c>
      <c r="B403" s="17" t="s">
        <v>72</v>
      </c>
      <c r="C403" s="17" t="s">
        <v>6</v>
      </c>
      <c r="D403" s="17" t="s">
        <v>5</v>
      </c>
      <c r="E403" s="17"/>
      <c r="F403" s="18">
        <f>F404</f>
        <v>154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15.75" outlineLevel="5">
      <c r="A404" s="8" t="s">
        <v>31</v>
      </c>
      <c r="B404" s="9" t="s">
        <v>73</v>
      </c>
      <c r="C404" s="9" t="s">
        <v>6</v>
      </c>
      <c r="D404" s="9" t="s">
        <v>5</v>
      </c>
      <c r="E404" s="9"/>
      <c r="F404" s="10">
        <f>F405</f>
        <v>154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s="28" customFormat="1" ht="31.5" outlineLevel="5">
      <c r="A405" s="22" t="s">
        <v>158</v>
      </c>
      <c r="B405" s="9" t="s">
        <v>73</v>
      </c>
      <c r="C405" s="9" t="s">
        <v>159</v>
      </c>
      <c r="D405" s="9" t="s">
        <v>5</v>
      </c>
      <c r="E405" s="9"/>
      <c r="F405" s="10">
        <f>F406</f>
        <v>154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s="28" customFormat="1" ht="31.5" outlineLevel="5">
      <c r="A406" s="22" t="s">
        <v>163</v>
      </c>
      <c r="B406" s="12" t="s">
        <v>73</v>
      </c>
      <c r="C406" s="12" t="s">
        <v>160</v>
      </c>
      <c r="D406" s="12" t="s">
        <v>5</v>
      </c>
      <c r="E406" s="12"/>
      <c r="F406" s="13">
        <f>F407</f>
        <v>154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s="28" customFormat="1" ht="31.5" outlineLevel="5">
      <c r="A407" s="56" t="s">
        <v>292</v>
      </c>
      <c r="B407" s="19" t="s">
        <v>73</v>
      </c>
      <c r="C407" s="19" t="s">
        <v>299</v>
      </c>
      <c r="D407" s="19" t="s">
        <v>5</v>
      </c>
      <c r="E407" s="19"/>
      <c r="F407" s="20">
        <f>F408</f>
        <v>154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s="28" customFormat="1" ht="15.75" outlineLevel="5">
      <c r="A408" s="5" t="s">
        <v>152</v>
      </c>
      <c r="B408" s="6" t="s">
        <v>73</v>
      </c>
      <c r="C408" s="6" t="s">
        <v>299</v>
      </c>
      <c r="D408" s="6" t="s">
        <v>151</v>
      </c>
      <c r="E408" s="6"/>
      <c r="F408" s="7">
        <v>154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s="28" customFormat="1" ht="48" customHeight="1" outlineLevel="5">
      <c r="A409" s="16" t="s">
        <v>83</v>
      </c>
      <c r="B409" s="17" t="s">
        <v>82</v>
      </c>
      <c r="C409" s="17" t="s">
        <v>6</v>
      </c>
      <c r="D409" s="17" t="s">
        <v>5</v>
      </c>
      <c r="E409" s="17"/>
      <c r="F409" s="18">
        <f aca="true" t="shared" si="48" ref="F409:F414">F410</f>
        <v>19519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s="28" customFormat="1" ht="47.25" outlineLevel="5">
      <c r="A410" s="22" t="s">
        <v>85</v>
      </c>
      <c r="B410" s="9" t="s">
        <v>84</v>
      </c>
      <c r="C410" s="9" t="s">
        <v>6</v>
      </c>
      <c r="D410" s="9" t="s">
        <v>5</v>
      </c>
      <c r="E410" s="9"/>
      <c r="F410" s="10">
        <f t="shared" si="48"/>
        <v>19519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s="28" customFormat="1" ht="31.5" outlineLevel="5">
      <c r="A411" s="22" t="s">
        <v>158</v>
      </c>
      <c r="B411" s="9" t="s">
        <v>84</v>
      </c>
      <c r="C411" s="9" t="s">
        <v>159</v>
      </c>
      <c r="D411" s="9" t="s">
        <v>5</v>
      </c>
      <c r="E411" s="9"/>
      <c r="F411" s="10">
        <f t="shared" si="48"/>
        <v>19519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s="28" customFormat="1" ht="31.5" outlineLevel="5">
      <c r="A412" s="22" t="s">
        <v>163</v>
      </c>
      <c r="B412" s="12" t="s">
        <v>84</v>
      </c>
      <c r="C412" s="12" t="s">
        <v>160</v>
      </c>
      <c r="D412" s="12" t="s">
        <v>5</v>
      </c>
      <c r="E412" s="12"/>
      <c r="F412" s="13">
        <f t="shared" si="48"/>
        <v>19519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s="28" customFormat="1" ht="47.25" outlineLevel="5">
      <c r="A413" s="5" t="s">
        <v>293</v>
      </c>
      <c r="B413" s="6" t="s">
        <v>84</v>
      </c>
      <c r="C413" s="6" t="s">
        <v>294</v>
      </c>
      <c r="D413" s="6" t="s">
        <v>5</v>
      </c>
      <c r="E413" s="6"/>
      <c r="F413" s="7">
        <f t="shared" si="48"/>
        <v>19519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:22" s="28" customFormat="1" ht="15.75" outlineLevel="5">
      <c r="A414" s="5" t="s">
        <v>155</v>
      </c>
      <c r="B414" s="6" t="s">
        <v>84</v>
      </c>
      <c r="C414" s="6" t="s">
        <v>300</v>
      </c>
      <c r="D414" s="6" t="s">
        <v>156</v>
      </c>
      <c r="E414" s="6"/>
      <c r="F414" s="7">
        <f t="shared" si="48"/>
        <v>19519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s="28" customFormat="1" ht="15.75" outlineLevel="5">
      <c r="A415" s="53" t="s">
        <v>153</v>
      </c>
      <c r="B415" s="54" t="s">
        <v>84</v>
      </c>
      <c r="C415" s="54" t="s">
        <v>300</v>
      </c>
      <c r="D415" s="54" t="s">
        <v>154</v>
      </c>
      <c r="E415" s="54"/>
      <c r="F415" s="55">
        <v>19519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:22" ht="18.75">
      <c r="A416" s="99" t="s">
        <v>25</v>
      </c>
      <c r="B416" s="99"/>
      <c r="C416" s="99"/>
      <c r="D416" s="99"/>
      <c r="E416" s="99"/>
      <c r="F416" s="89">
        <f>F17+F163+F170+F201+F212+F320+F157+F346+F380+F390+F403+F409</f>
        <v>522733.6189999999</v>
      </c>
      <c r="G416" s="11" t="e">
        <f>#REF!+G346+#REF!+G320+G212+G201+G170+G163+G17</f>
        <v>#REF!</v>
      </c>
      <c r="H416" s="11" t="e">
        <f>#REF!+H346+#REF!+H320+H212+H201+H170+H163+H17</f>
        <v>#REF!</v>
      </c>
      <c r="I416" s="11" t="e">
        <f>#REF!+I346+#REF!+I320+I212+I201+I170+I163+I17</f>
        <v>#REF!</v>
      </c>
      <c r="J416" s="11" t="e">
        <f>#REF!+J346+#REF!+J320+J212+J201+J170+J163+J17</f>
        <v>#REF!</v>
      </c>
      <c r="K416" s="11" t="e">
        <f>#REF!+K346+#REF!+K320+K212+K201+K170+K163+K17</f>
        <v>#REF!</v>
      </c>
      <c r="L416" s="11" t="e">
        <f>#REF!+L346+#REF!+L320+L212+L201+L170+L163+L17</f>
        <v>#REF!</v>
      </c>
      <c r="M416" s="11" t="e">
        <f>#REF!+M346+#REF!+M320+M212+M201+M170+M163+M17</f>
        <v>#REF!</v>
      </c>
      <c r="N416" s="11" t="e">
        <f>#REF!+N346+#REF!+N320+N212+N201+N170+N163+N17</f>
        <v>#REF!</v>
      </c>
      <c r="O416" s="11" t="e">
        <f>#REF!+O346+#REF!+O320+O212+O201+O170+O163+O17</f>
        <v>#REF!</v>
      </c>
      <c r="P416" s="11" t="e">
        <f>#REF!+P346+#REF!+P320+P212+P201+P170+P163+P17</f>
        <v>#REF!</v>
      </c>
      <c r="Q416" s="11" t="e">
        <f>#REF!+Q346+#REF!+Q320+Q212+Q201+Q170+Q163+Q17</f>
        <v>#REF!</v>
      </c>
      <c r="R416" s="11" t="e">
        <f>#REF!+R346+#REF!+R320+R212+R201+R170+R163+R17</f>
        <v>#REF!</v>
      </c>
      <c r="S416" s="11" t="e">
        <f>#REF!+S346+#REF!+S320+S212+S201+S170+S163+S17</f>
        <v>#REF!</v>
      </c>
      <c r="T416" s="11" t="e">
        <f>#REF!+T346+#REF!+T320+T212+T201+T170+T163+T17</f>
        <v>#REF!</v>
      </c>
      <c r="U416" s="11" t="e">
        <f>#REF!+U346+#REF!+U320+U212+U201+U170+U163+U17</f>
        <v>#REF!</v>
      </c>
      <c r="V416" s="11" t="e">
        <f>#REF!+V346+#REF!+V320+V212+V201+V170+V163+V17</f>
        <v>#REF!</v>
      </c>
    </row>
    <row r="417" spans="1:2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3"/>
      <c r="V418" s="3"/>
    </row>
  </sheetData>
  <sheetProtection/>
  <mergeCells count="11">
    <mergeCell ref="A13:V13"/>
    <mergeCell ref="C9:V9"/>
    <mergeCell ref="B8:W8"/>
    <mergeCell ref="B3:W3"/>
    <mergeCell ref="B4:W4"/>
    <mergeCell ref="C5:V5"/>
    <mergeCell ref="B7:W7"/>
    <mergeCell ref="A418:T418"/>
    <mergeCell ref="A416:E416"/>
    <mergeCell ref="A15:V15"/>
    <mergeCell ref="A14:V1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2014-10-17T03:12:06Z</cp:lastPrinted>
  <dcterms:created xsi:type="dcterms:W3CDTF">2008-11-11T04:53:42Z</dcterms:created>
  <dcterms:modified xsi:type="dcterms:W3CDTF">2014-11-18T06:19:51Z</dcterms:modified>
  <cp:category/>
  <cp:version/>
  <cp:contentType/>
  <cp:contentStatus/>
</cp:coreProperties>
</file>